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h\EOS008\Desktop\Vangsåsen Vel\"/>
    </mc:Choice>
  </mc:AlternateContent>
  <xr:revisionPtr revIDLastSave="0" documentId="13_ncr:1_{B7FC920A-61CD-43C0-BB09-4E5359B5137D}" xr6:coauthVersionLast="36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Transaksjonsoversikt" sheetId="1" r:id="rId1"/>
    <sheet name="Årsregnskap 2023" sheetId="2" r:id="rId2"/>
  </sheets>
  <calcPr calcId="191028"/>
  <fileRecoveryPr autoRecover="0"/>
</workbook>
</file>

<file path=xl/calcChain.xml><?xml version="1.0" encoding="utf-8"?>
<calcChain xmlns="http://schemas.openxmlformats.org/spreadsheetml/2006/main">
  <c r="X60" i="1" l="1"/>
  <c r="Y60" i="1"/>
  <c r="V60" i="1"/>
  <c r="T60" i="1"/>
  <c r="S60" i="1"/>
  <c r="R60" i="1"/>
  <c r="O60" i="1"/>
  <c r="N60" i="1"/>
  <c r="J60" i="1"/>
  <c r="H60" i="1"/>
  <c r="G60" i="1"/>
  <c r="D60" i="1" l="1"/>
  <c r="F23" i="2"/>
  <c r="F60" i="1"/>
  <c r="E60" i="1"/>
  <c r="F10" i="2" l="1"/>
  <c r="D62" i="1"/>
  <c r="F20" i="2"/>
  <c r="F21" i="2" l="1"/>
  <c r="F24" i="2"/>
</calcChain>
</file>

<file path=xl/sharedStrings.xml><?xml version="1.0" encoding="utf-8"?>
<sst xmlns="http://schemas.openxmlformats.org/spreadsheetml/2006/main" count="122" uniqueCount="83">
  <si>
    <t>TRANSAKSJONSOVERSIKT 2023</t>
  </si>
  <si>
    <t>Dato</t>
  </si>
  <si>
    <t>Tekst</t>
  </si>
  <si>
    <t>Bilag</t>
  </si>
  <si>
    <t>Sparebanken hedmark</t>
  </si>
  <si>
    <t>Medlemskontigent</t>
  </si>
  <si>
    <t>Medlemsmøter</t>
  </si>
  <si>
    <t>Aktivitetspark, Kirkebyenga</t>
  </si>
  <si>
    <t xml:space="preserve">Ballbane, Kirkebyenga, </t>
  </si>
  <si>
    <t>Organisert barnelek Vårtun</t>
  </si>
  <si>
    <t>Dufsetbakken</t>
  </si>
  <si>
    <t>Stiprosjekt</t>
  </si>
  <si>
    <t>Vel-krakker</t>
  </si>
  <si>
    <t>Drift av velet</t>
  </si>
  <si>
    <t>Diverse</t>
  </si>
  <si>
    <t>Støtte til fibernett HK</t>
  </si>
  <si>
    <t>Utbet. Lokale entrepren.</t>
  </si>
  <si>
    <t>Debet</t>
  </si>
  <si>
    <t>Kredit</t>
  </si>
  <si>
    <t xml:space="preserve">Debet </t>
  </si>
  <si>
    <t>Debit</t>
  </si>
  <si>
    <t>Norsk Tipping  - grasrotandel</t>
  </si>
  <si>
    <t>Kirkebyenga - dekning av snøfreserbensin - snørydding lekeplass</t>
  </si>
  <si>
    <t>Sponsormidler Hamar kommune - Stikomiteen (prosjekt 2022)</t>
  </si>
  <si>
    <t xml:space="preserve">Transpris Nettbank Bedrift </t>
  </si>
  <si>
    <t>Sponsormidler Landsrådet For Norges Barne og Ung (Vårtun - barn)</t>
  </si>
  <si>
    <t>Saldo</t>
  </si>
  <si>
    <t>INNTEKTER:</t>
  </si>
  <si>
    <t>Medlemskontigenter</t>
  </si>
  <si>
    <t>Norsk Tipping grasrotandel</t>
  </si>
  <si>
    <t>Gaver og tilskudd</t>
  </si>
  <si>
    <t>MVA refusjon, renter, kronejustering</t>
  </si>
  <si>
    <t>SUM</t>
  </si>
  <si>
    <t>UTGIFTER:</t>
  </si>
  <si>
    <t xml:space="preserve">Medlemsmøter </t>
  </si>
  <si>
    <t>Forvaltning av stier</t>
  </si>
  <si>
    <t>RESULTAT</t>
  </si>
  <si>
    <t>BALANSE:</t>
  </si>
  <si>
    <t>Beholdning</t>
  </si>
  <si>
    <t>Medlemskontigent - Torild Synnøve Dalsrud</t>
  </si>
  <si>
    <t>Medlemskontigent - Øistein Rustad</t>
  </si>
  <si>
    <t>Vårtun -barn og lek</t>
  </si>
  <si>
    <t>Inngående balanse 01.01.2023</t>
  </si>
  <si>
    <t>Utgående balanse 31.12.2023</t>
  </si>
  <si>
    <t>Dekning av utlegg Ane Busterud - innkjøp til barn og lek på Vårtun</t>
  </si>
  <si>
    <t>Kontingent Vellenes Fellesforening</t>
  </si>
  <si>
    <t>Medlemskontigent februar - betalt pr bank</t>
  </si>
  <si>
    <t>Medlemskontigent februar - betalt vipps</t>
  </si>
  <si>
    <t>Årsmøte pizza - dekning av utlegg for Ann K Narmo</t>
  </si>
  <si>
    <t>Betaling leie Mammuthus v/Ole Nashoug - årsmøte 24.02.2023</t>
  </si>
  <si>
    <t>Leie av Vårtun 2023 for Gymlek barn</t>
  </si>
  <si>
    <t>Medlemskontigent - april - 2 stk a kr 196,5 på Vips</t>
  </si>
  <si>
    <t>Medlemskont - mars 5 a kr 196,5 på Vips + 3 x kr 200 + kr 100  Bank</t>
  </si>
  <si>
    <t>Payex Norge AS - internet domene fornyelse</t>
  </si>
  <si>
    <t>Dekning av utlegg for maling m.v. til benker - Svein Olav Høyen</t>
  </si>
  <si>
    <t>Betaling av Slådd m.v til Østlandet Motorservice AS</t>
  </si>
  <si>
    <t>Betaling til VV for leie av krattknuser iht. avtale med Credo</t>
  </si>
  <si>
    <t>Betaling til VV for leie av krattknuser Skålerudgrenda Grendelag</t>
  </si>
  <si>
    <t>Medlemskontigent - juli - 2 stk a kr 196,50 Vibs</t>
  </si>
  <si>
    <t>Støtte fra Hamar komune - stikomitens prosjekt - slådd m.v.</t>
  </si>
  <si>
    <t>Betaling Skiltmax for merker til å sette på benkene</t>
  </si>
  <si>
    <t>Inntekter på Familiedag Gåsbu ved loddsalg</t>
  </si>
  <si>
    <t>Dekning av utlegg ifm Familidag Gåsbu til Eirik Strækvern</t>
  </si>
  <si>
    <t>Medlemskontigent - september  - 2 stk a 196,50 Vips</t>
  </si>
  <si>
    <t>Dekning av utlegg Familidag Gåsbu - Kiersten Østreng</t>
  </si>
  <si>
    <t>Medlemskontigent - oktober - 6 stk - a kr 196,50 Vips</t>
  </si>
  <si>
    <t>Dekning av utlegg - Stikomiteen - John A. Bakke - prosjekt Innl.Flk.</t>
  </si>
  <si>
    <t>Dekning av  utlegg - Stikomiteen - Anders Skjeseth - prosjekt Innl. Flk</t>
  </si>
  <si>
    <t>Dekning av utlegg - Stikomiteeen - Anders Skjeseth - prjosj. Innl.F</t>
  </si>
  <si>
    <t>Betaling faktura for Stikomiteen - Skog og Hage - div. prosj. Innl.Flk</t>
  </si>
  <si>
    <t>Betaling faktura for Stikomiteen - Simonsen Lasergr. prosj. Innl.Flk</t>
  </si>
  <si>
    <t>Dekning utlegg Stikomiteen v/Anders Skjeseth - prosj. Innl.Flk</t>
  </si>
  <si>
    <t>Medlemskontigent - november - 3 stk 2x196,5 + 200,-</t>
  </si>
  <si>
    <t>Kirkebyenga - spillehonorar ifm julegrantenning - Stein S. Grytting</t>
  </si>
  <si>
    <t>Kirkebyenga - utlegg ifm julegrantennning - Magnus Heramb</t>
  </si>
  <si>
    <t>Hamar kommune - stikomiteen - merkefliser, blå</t>
  </si>
  <si>
    <t>Innlandet Fylkeskommunen - støtte søkt av Stikomiteen</t>
  </si>
  <si>
    <t>Kreditrenter</t>
  </si>
  <si>
    <t>Medlemskontigent - mai - 2 stk kr 200 bank + 196,5 Vips</t>
  </si>
  <si>
    <t>ÅRSREGNSKAP 2023</t>
  </si>
  <si>
    <t>Familiedag Gåsbu</t>
  </si>
  <si>
    <t>Familiedag Gåsbu lodd</t>
  </si>
  <si>
    <t>Utleie krattknuser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</si>
</sst>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Border="1"/>
    <xf numFmtId="164" fontId="0" fillId="0" borderId="0" xfId="0" applyNumberFormat="1"/>
    <xf numFmtId="4" fontId="0" fillId="0" borderId="0" xfId="0" applyNumberFormat="1"/>
    <xf numFmtId="0" fontId="1" fillId="0" borderId="0" xfId="0" applyFont="1"/>
    <xf numFmtId="3" fontId="0" fillId="0" borderId="0" xfId="0" applyNumberFormat="1"/>
    <xf numFmtId="0" fontId="2" fillId="0" borderId="0" xfId="0" applyFont="1" applyAlignment="1">
      <alignment vertical="center"/>
    </xf>
    <xf numFmtId="0" fontId="0" fillId="3" borderId="0" xfId="0" applyFill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164" fontId="0" fillId="0" borderId="9" xfId="0" applyNumberForma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4" borderId="0" xfId="0" applyFont="1" applyFill="1"/>
    <xf numFmtId="0" fontId="1" fillId="5" borderId="0" xfId="0" applyFont="1" applyFill="1"/>
    <xf numFmtId="0" fontId="1" fillId="4" borderId="14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" fillId="0" borderId="19" xfId="0" applyFont="1" applyBorder="1"/>
    <xf numFmtId="0" fontId="0" fillId="0" borderId="19" xfId="0" applyBorder="1"/>
    <xf numFmtId="0" fontId="0" fillId="0" borderId="21" xfId="0" applyBorder="1"/>
    <xf numFmtId="0" fontId="0" fillId="0" borderId="22" xfId="0" applyBorder="1"/>
    <xf numFmtId="3" fontId="1" fillId="0" borderId="20" xfId="0" applyNumberFormat="1" applyFont="1" applyBorder="1"/>
    <xf numFmtId="3" fontId="1" fillId="4" borderId="3" xfId="0" applyNumberFormat="1" applyFont="1" applyFill="1" applyBorder="1"/>
    <xf numFmtId="3" fontId="1" fillId="0" borderId="3" xfId="0" applyNumberFormat="1" applyFont="1" applyBorder="1"/>
    <xf numFmtId="3" fontId="1" fillId="0" borderId="0" xfId="0" applyNumberFormat="1" applyFont="1"/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0" xfId="0" applyFont="1"/>
    <xf numFmtId="0" fontId="1" fillId="2" borderId="0" xfId="0" applyFont="1" applyFill="1" applyAlignment="1">
      <alignment horizontal="center"/>
    </xf>
    <xf numFmtId="4" fontId="1" fillId="2" borderId="0" xfId="0" applyNumberFormat="1" applyFont="1" applyFill="1"/>
    <xf numFmtId="164" fontId="1" fillId="0" borderId="4" xfId="0" applyNumberFormat="1" applyFont="1" applyBorder="1"/>
    <xf numFmtId="0" fontId="1" fillId="0" borderId="2" xfId="0" applyFont="1" applyBorder="1"/>
    <xf numFmtId="4" fontId="0" fillId="7" borderId="3" xfId="0" applyNumberFormat="1" applyFill="1" applyBorder="1"/>
    <xf numFmtId="3" fontId="1" fillId="8" borderId="3" xfId="0" applyNumberFormat="1" applyFont="1" applyFill="1" applyBorder="1"/>
    <xf numFmtId="0" fontId="6" fillId="0" borderId="0" xfId="0" applyFont="1"/>
    <xf numFmtId="164" fontId="0" fillId="3" borderId="5" xfId="0" applyNumberFormat="1" applyFill="1" applyBorder="1"/>
    <xf numFmtId="0" fontId="0" fillId="3" borderId="7" xfId="0" applyFill="1" applyBorder="1"/>
    <xf numFmtId="0" fontId="1" fillId="3" borderId="5" xfId="0" applyFont="1" applyFill="1" applyBorder="1" applyAlignment="1">
      <alignment horizontal="center"/>
    </xf>
    <xf numFmtId="4" fontId="0" fillId="3" borderId="12" xfId="0" applyNumberFormat="1" applyFill="1" applyBorder="1"/>
    <xf numFmtId="4" fontId="0" fillId="3" borderId="13" xfId="0" applyNumberFormat="1" applyFill="1" applyBorder="1"/>
    <xf numFmtId="0" fontId="1" fillId="0" borderId="23" xfId="0" applyFont="1" applyBorder="1" applyAlignment="1">
      <alignment horizontal="center"/>
    </xf>
    <xf numFmtId="4" fontId="0" fillId="0" borderId="23" xfId="0" applyNumberFormat="1" applyBorder="1"/>
    <xf numFmtId="0" fontId="0" fillId="0" borderId="23" xfId="0" applyBorder="1"/>
    <xf numFmtId="4" fontId="0" fillId="3" borderId="23" xfId="0" applyNumberFormat="1" applyFill="1" applyBorder="1"/>
    <xf numFmtId="0" fontId="0" fillId="3" borderId="23" xfId="0" applyFill="1" applyBorder="1"/>
    <xf numFmtId="4" fontId="1" fillId="4" borderId="23" xfId="0" applyNumberFormat="1" applyFont="1" applyFill="1" applyBorder="1"/>
    <xf numFmtId="0" fontId="1" fillId="0" borderId="23" xfId="0" applyFont="1" applyBorder="1"/>
    <xf numFmtId="4" fontId="1" fillId="0" borderId="0" xfId="0" applyNumberFormat="1" applyFont="1"/>
    <xf numFmtId="0" fontId="0" fillId="0" borderId="7" xfId="0" applyBorder="1"/>
    <xf numFmtId="4" fontId="0" fillId="0" borderId="12" xfId="0" applyNumberFormat="1" applyBorder="1"/>
    <xf numFmtId="4" fontId="0" fillId="0" borderId="24" xfId="0" applyNumberFormat="1" applyBorder="1"/>
    <xf numFmtId="4" fontId="0" fillId="3" borderId="24" xfId="0" applyNumberFormat="1" applyFill="1" applyBorder="1"/>
    <xf numFmtId="4" fontId="1" fillId="4" borderId="21" xfId="0" applyNumberFormat="1" applyFont="1" applyFill="1" applyBorder="1"/>
    <xf numFmtId="4" fontId="1" fillId="5" borderId="25" xfId="0" applyNumberFormat="1" applyFont="1" applyFill="1" applyBorder="1"/>
    <xf numFmtId="4" fontId="1" fillId="0" borderId="21" xfId="0" applyNumberFormat="1" applyFont="1" applyBorder="1"/>
    <xf numFmtId="4" fontId="1" fillId="4" borderId="25" xfId="0" applyNumberFormat="1" applyFont="1" applyFill="1" applyBorder="1"/>
    <xf numFmtId="4" fontId="1" fillId="5" borderId="21" xfId="0" applyNumberFormat="1" applyFont="1" applyFill="1" applyBorder="1"/>
    <xf numFmtId="4" fontId="0" fillId="0" borderId="26" xfId="0" applyNumberFormat="1" applyBorder="1"/>
    <xf numFmtId="4" fontId="0" fillId="0" borderId="27" xfId="0" applyNumberFormat="1" applyBorder="1"/>
    <xf numFmtId="4" fontId="0" fillId="0" borderId="28" xfId="0" applyNumberFormat="1" applyBorder="1"/>
    <xf numFmtId="4" fontId="0" fillId="3" borderId="29" xfId="0" applyNumberFormat="1" applyFill="1" applyBorder="1"/>
    <xf numFmtId="4" fontId="0" fillId="3" borderId="11" xfId="0" applyNumberFormat="1" applyFill="1" applyBorder="1"/>
    <xf numFmtId="0" fontId="1" fillId="0" borderId="24" xfId="0" applyFont="1" applyBorder="1" applyAlignment="1">
      <alignment horizontal="center"/>
    </xf>
    <xf numFmtId="4" fontId="0" fillId="3" borderId="30" xfId="0" applyNumberFormat="1" applyFill="1" applyBorder="1"/>
    <xf numFmtId="4" fontId="0" fillId="3" borderId="31" xfId="0" applyNumberFormat="1" applyFill="1" applyBorder="1"/>
    <xf numFmtId="14" fontId="0" fillId="3" borderId="0" xfId="0" applyNumberFormat="1" applyFill="1"/>
    <xf numFmtId="0" fontId="1" fillId="0" borderId="24" xfId="0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4" fillId="6" borderId="16" xfId="0" applyFont="1" applyFill="1" applyBorder="1" applyAlignment="1">
      <alignment horizontal="center"/>
    </xf>
    <xf numFmtId="0" fontId="4" fillId="6" borderId="17" xfId="0" applyFont="1" applyFill="1" applyBorder="1" applyAlignment="1">
      <alignment horizontal="center"/>
    </xf>
    <xf numFmtId="0" fontId="4" fillId="6" borderId="18" xfId="0" applyFont="1" applyFill="1" applyBorder="1" applyAlignment="1">
      <alignment horizontal="center"/>
    </xf>
    <xf numFmtId="164" fontId="3" fillId="0" borderId="8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3" fillId="0" borderId="0" xfId="0" applyFont="1" applyAlignment="1">
      <alignment horizontal="center"/>
    </xf>
    <xf numFmtId="4" fontId="1" fillId="0" borderId="2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7"/>
  <sheetViews>
    <sheetView tabSelected="1" zoomScale="60" zoomScaleNormal="60" workbookViewId="0">
      <pane xSplit="2" ySplit="3" topLeftCell="C34" activePane="bottomRight" state="frozen"/>
      <selection pane="topRight" activeCell="C1" sqref="C1"/>
      <selection pane="bottomLeft" activeCell="A4" sqref="A4"/>
      <selection pane="bottomRight" activeCell="D36" sqref="D36"/>
    </sheetView>
  </sheetViews>
  <sheetFormatPr baseColWidth="10" defaultColWidth="11.453125" defaultRowHeight="14.5" x14ac:dyDescent="0.35"/>
  <cols>
    <col min="1" max="1" width="12" style="2" bestFit="1" customWidth="1"/>
    <col min="2" max="2" width="60.7265625" customWidth="1"/>
    <col min="3" max="3" width="8.26953125" style="9" customWidth="1"/>
    <col min="4" max="5" width="14.453125" customWidth="1"/>
    <col min="6" max="7" width="11.453125" customWidth="1"/>
    <col min="8" max="8" width="12.453125" bestFit="1" customWidth="1"/>
    <col min="9" max="9" width="11.453125" customWidth="1"/>
    <col min="10" max="10" width="12.26953125" bestFit="1" customWidth="1"/>
    <col min="11" max="11" width="11.453125" customWidth="1"/>
    <col min="12" max="13" width="11.453125" hidden="1" customWidth="1"/>
    <col min="14" max="17" width="11.453125" customWidth="1"/>
    <col min="18" max="18" width="12.81640625" bestFit="1" customWidth="1"/>
    <col min="19" max="19" width="13.1796875" bestFit="1" customWidth="1"/>
    <col min="20" max="21" width="13.1796875" customWidth="1"/>
    <col min="26" max="30" width="0" hidden="1" customWidth="1"/>
  </cols>
  <sheetData>
    <row r="1" spans="1:29" ht="21.5" thickBot="1" x14ac:dyDescent="0.55000000000000004">
      <c r="A1" s="70" t="s">
        <v>0</v>
      </c>
      <c r="B1" s="71"/>
      <c r="C1" s="72"/>
      <c r="F1" s="3"/>
      <c r="J1" s="3"/>
    </row>
    <row r="2" spans="1:29" s="8" customFormat="1" ht="30" customHeight="1" x14ac:dyDescent="0.35">
      <c r="A2" s="73" t="s">
        <v>1</v>
      </c>
      <c r="B2" s="75" t="s">
        <v>2</v>
      </c>
      <c r="C2" s="75" t="s">
        <v>3</v>
      </c>
      <c r="D2" s="68" t="s">
        <v>4</v>
      </c>
      <c r="E2" s="69"/>
      <c r="F2" s="68" t="s">
        <v>5</v>
      </c>
      <c r="G2" s="69"/>
      <c r="H2" s="68" t="s">
        <v>6</v>
      </c>
      <c r="I2" s="69"/>
      <c r="J2" s="68" t="s">
        <v>7</v>
      </c>
      <c r="K2" s="69"/>
      <c r="L2" s="68" t="s">
        <v>8</v>
      </c>
      <c r="M2" s="69"/>
      <c r="N2" s="68" t="s">
        <v>9</v>
      </c>
      <c r="O2" s="69"/>
      <c r="P2" s="68" t="s">
        <v>10</v>
      </c>
      <c r="Q2" s="69"/>
      <c r="R2" s="68" t="s">
        <v>11</v>
      </c>
      <c r="S2" s="69"/>
      <c r="T2" s="68" t="s">
        <v>12</v>
      </c>
      <c r="U2" s="69"/>
      <c r="V2" s="68" t="s">
        <v>13</v>
      </c>
      <c r="W2" s="69"/>
      <c r="X2" s="68" t="s">
        <v>14</v>
      </c>
      <c r="Y2" s="69"/>
      <c r="Z2" s="66" t="s">
        <v>15</v>
      </c>
      <c r="AA2" s="67"/>
      <c r="AB2" s="67" t="s">
        <v>16</v>
      </c>
      <c r="AC2" s="67"/>
    </row>
    <row r="3" spans="1:29" s="9" customFormat="1" ht="15" thickBot="1" x14ac:dyDescent="0.4">
      <c r="A3" s="74"/>
      <c r="B3" s="76"/>
      <c r="C3" s="76"/>
      <c r="D3" s="15" t="s">
        <v>17</v>
      </c>
      <c r="E3" s="16" t="s">
        <v>18</v>
      </c>
      <c r="F3" s="11" t="s">
        <v>17</v>
      </c>
      <c r="G3" s="12" t="s">
        <v>18</v>
      </c>
      <c r="H3" s="11" t="s">
        <v>17</v>
      </c>
      <c r="I3" s="12" t="s">
        <v>18</v>
      </c>
      <c r="J3" s="11" t="s">
        <v>17</v>
      </c>
      <c r="K3" s="12" t="s">
        <v>18</v>
      </c>
      <c r="L3" s="11" t="s">
        <v>17</v>
      </c>
      <c r="M3" s="12" t="s">
        <v>18</v>
      </c>
      <c r="N3" s="11" t="s">
        <v>17</v>
      </c>
      <c r="O3" s="12" t="s">
        <v>18</v>
      </c>
      <c r="P3" s="11" t="s">
        <v>17</v>
      </c>
      <c r="Q3" s="12" t="s">
        <v>18</v>
      </c>
      <c r="R3" s="11" t="s">
        <v>17</v>
      </c>
      <c r="S3" s="12" t="s">
        <v>18</v>
      </c>
      <c r="T3" s="11" t="s">
        <v>17</v>
      </c>
      <c r="U3" s="12" t="s">
        <v>18</v>
      </c>
      <c r="V3" s="11" t="s">
        <v>17</v>
      </c>
      <c r="W3" s="12" t="s">
        <v>18</v>
      </c>
      <c r="X3" s="11" t="s">
        <v>17</v>
      </c>
      <c r="Y3" s="12" t="s">
        <v>18</v>
      </c>
      <c r="Z3" s="62" t="s">
        <v>19</v>
      </c>
      <c r="AA3" s="40" t="s">
        <v>18</v>
      </c>
      <c r="AB3" s="40" t="s">
        <v>20</v>
      </c>
      <c r="AC3" s="40" t="s">
        <v>18</v>
      </c>
    </row>
    <row r="4" spans="1:29" ht="15" thickBot="1" x14ac:dyDescent="0.4">
      <c r="A4" s="2">
        <v>44927</v>
      </c>
      <c r="B4" t="s">
        <v>38</v>
      </c>
      <c r="C4" s="25"/>
      <c r="D4" s="32">
        <v>77836.639999999999</v>
      </c>
      <c r="E4" s="57"/>
      <c r="F4" s="58"/>
      <c r="G4" s="59"/>
      <c r="H4" s="58"/>
      <c r="I4" s="59"/>
      <c r="J4" s="58"/>
      <c r="K4" s="59"/>
      <c r="L4" s="58"/>
      <c r="M4" s="59"/>
      <c r="N4" s="58"/>
      <c r="O4" s="59"/>
      <c r="P4" s="58"/>
      <c r="Q4" s="59"/>
      <c r="R4" s="58"/>
      <c r="S4" s="59"/>
      <c r="T4" s="58"/>
      <c r="U4" s="59"/>
      <c r="V4" s="58"/>
      <c r="W4" s="59"/>
      <c r="X4" s="58"/>
      <c r="Y4" s="59"/>
      <c r="Z4" s="50"/>
      <c r="AA4" s="41"/>
      <c r="AB4" s="42"/>
      <c r="AC4" s="42"/>
    </row>
    <row r="5" spans="1:29" s="7" customFormat="1" x14ac:dyDescent="0.35">
      <c r="A5" s="10">
        <v>44932</v>
      </c>
      <c r="B5" s="1" t="s">
        <v>21</v>
      </c>
      <c r="C5" s="37">
        <v>1</v>
      </c>
      <c r="D5" s="38">
        <v>1209.49</v>
      </c>
      <c r="E5" s="39"/>
      <c r="F5" s="38"/>
      <c r="G5" s="39"/>
      <c r="H5" s="38"/>
      <c r="I5" s="39"/>
      <c r="J5" s="38"/>
      <c r="K5" s="39"/>
      <c r="L5" s="38"/>
      <c r="M5" s="39"/>
      <c r="N5" s="38"/>
      <c r="O5" s="39"/>
      <c r="P5" s="38"/>
      <c r="Q5" s="39"/>
      <c r="R5" s="38"/>
      <c r="S5" s="39"/>
      <c r="T5" s="38"/>
      <c r="U5" s="39"/>
      <c r="V5" s="38"/>
      <c r="W5" s="39"/>
      <c r="X5" s="38"/>
      <c r="Y5" s="39">
        <v>1209.49</v>
      </c>
      <c r="Z5" s="51"/>
      <c r="AA5" s="43"/>
      <c r="AB5" s="44"/>
      <c r="AC5" s="44"/>
    </row>
    <row r="6" spans="1:29" s="7" customFormat="1" x14ac:dyDescent="0.35">
      <c r="A6" s="35">
        <v>44939</v>
      </c>
      <c r="B6" s="36" t="s">
        <v>22</v>
      </c>
      <c r="C6" s="37">
        <v>2</v>
      </c>
      <c r="D6" s="38"/>
      <c r="E6" s="39">
        <v>478</v>
      </c>
      <c r="F6" s="38"/>
      <c r="G6" s="39"/>
      <c r="H6" s="38"/>
      <c r="I6" s="39"/>
      <c r="J6" s="38">
        <v>478</v>
      </c>
      <c r="K6" s="39"/>
      <c r="L6" s="38"/>
      <c r="M6" s="39"/>
      <c r="N6" s="38"/>
      <c r="O6" s="39"/>
      <c r="P6" s="38"/>
      <c r="Q6" s="39"/>
      <c r="R6" s="38"/>
      <c r="S6" s="39"/>
      <c r="T6" s="38"/>
      <c r="U6" s="39"/>
      <c r="V6" s="38"/>
      <c r="W6" s="39"/>
      <c r="X6" s="38"/>
      <c r="Y6" s="39"/>
      <c r="Z6" s="51"/>
      <c r="AA6" s="43"/>
      <c r="AB6" s="44"/>
      <c r="AC6" s="44"/>
    </row>
    <row r="7" spans="1:29" s="7" customFormat="1" x14ac:dyDescent="0.35">
      <c r="A7" s="35">
        <v>44942</v>
      </c>
      <c r="B7" s="36" t="s">
        <v>23</v>
      </c>
      <c r="C7" s="37">
        <v>3</v>
      </c>
      <c r="D7" s="38">
        <v>14000</v>
      </c>
      <c r="E7" s="39"/>
      <c r="F7" s="38"/>
      <c r="G7" s="39"/>
      <c r="H7" s="38"/>
      <c r="I7" s="39"/>
      <c r="J7" s="38"/>
      <c r="K7" s="39"/>
      <c r="L7" s="38"/>
      <c r="M7" s="39"/>
      <c r="N7" s="38"/>
      <c r="O7" s="39"/>
      <c r="P7" s="38"/>
      <c r="Q7" s="39"/>
      <c r="R7" s="38"/>
      <c r="S7" s="39">
        <v>14000</v>
      </c>
      <c r="T7" s="38"/>
      <c r="U7" s="39"/>
      <c r="V7" s="38"/>
      <c r="W7" s="39"/>
      <c r="X7" s="38"/>
      <c r="Y7" s="39"/>
      <c r="Z7" s="51"/>
      <c r="AA7" s="43"/>
      <c r="AB7" s="44"/>
      <c r="AC7" s="44"/>
    </row>
    <row r="8" spans="1:29" s="7" customFormat="1" x14ac:dyDescent="0.35">
      <c r="A8" s="35">
        <v>44946</v>
      </c>
      <c r="B8" s="36" t="s">
        <v>24</v>
      </c>
      <c r="C8" s="37">
        <v>4</v>
      </c>
      <c r="D8" s="38"/>
      <c r="E8" s="39">
        <v>18</v>
      </c>
      <c r="F8" s="38"/>
      <c r="G8" s="39"/>
      <c r="H8" s="38"/>
      <c r="I8" s="39"/>
      <c r="J8" s="38"/>
      <c r="K8" s="39"/>
      <c r="L8" s="38"/>
      <c r="M8" s="39"/>
      <c r="N8" s="38"/>
      <c r="O8" s="39"/>
      <c r="P8" s="38"/>
      <c r="Q8" s="39"/>
      <c r="R8" s="38"/>
      <c r="S8" s="39"/>
      <c r="T8" s="38"/>
      <c r="U8" s="39"/>
      <c r="V8" s="38">
        <v>18</v>
      </c>
      <c r="W8" s="39"/>
      <c r="X8" s="38"/>
      <c r="Y8" s="39"/>
      <c r="Z8" s="51"/>
      <c r="AA8" s="43"/>
      <c r="AB8" s="44"/>
      <c r="AC8" s="44"/>
    </row>
    <row r="9" spans="1:29" s="7" customFormat="1" x14ac:dyDescent="0.35">
      <c r="A9" s="65">
        <v>44946</v>
      </c>
      <c r="B9" s="36" t="s">
        <v>39</v>
      </c>
      <c r="C9" s="37">
        <v>5</v>
      </c>
      <c r="D9" s="38">
        <v>200</v>
      </c>
      <c r="E9" s="39"/>
      <c r="F9" s="38"/>
      <c r="G9" s="39">
        <v>200</v>
      </c>
      <c r="H9" s="38"/>
      <c r="I9" s="39"/>
      <c r="J9" s="38"/>
      <c r="K9" s="39"/>
      <c r="L9" s="38"/>
      <c r="M9" s="39"/>
      <c r="N9" s="38"/>
      <c r="O9" s="39"/>
      <c r="P9" s="38"/>
      <c r="Q9" s="39"/>
      <c r="R9" s="38"/>
      <c r="S9" s="39"/>
      <c r="T9" s="38"/>
      <c r="U9" s="39"/>
      <c r="V9" s="38"/>
      <c r="W9" s="39"/>
      <c r="X9" s="38"/>
      <c r="Y9" s="39"/>
      <c r="Z9" s="51"/>
      <c r="AA9" s="43"/>
      <c r="AB9" s="44"/>
      <c r="AC9" s="44"/>
    </row>
    <row r="10" spans="1:29" s="7" customFormat="1" x14ac:dyDescent="0.35">
      <c r="A10" s="35">
        <v>44951</v>
      </c>
      <c r="B10" s="36" t="s">
        <v>40</v>
      </c>
      <c r="C10" s="37">
        <v>6</v>
      </c>
      <c r="D10" s="7">
        <v>200</v>
      </c>
      <c r="E10" s="39"/>
      <c r="F10" s="38"/>
      <c r="G10" s="39">
        <v>200</v>
      </c>
      <c r="H10" s="38"/>
      <c r="I10" s="39"/>
      <c r="J10" s="38"/>
      <c r="K10" s="39"/>
      <c r="L10" s="38"/>
      <c r="M10" s="39"/>
      <c r="N10" s="38"/>
      <c r="O10" s="39"/>
      <c r="P10" s="38"/>
      <c r="Q10" s="39"/>
      <c r="R10" s="38"/>
      <c r="S10" s="39"/>
      <c r="T10" s="38"/>
      <c r="U10" s="39"/>
      <c r="V10" s="38"/>
      <c r="W10" s="39"/>
      <c r="X10" s="38"/>
      <c r="Y10" s="39"/>
      <c r="Z10" s="51"/>
      <c r="AA10" s="43"/>
      <c r="AB10" s="44"/>
      <c r="AC10" s="44"/>
    </row>
    <row r="11" spans="1:29" s="7" customFormat="1" x14ac:dyDescent="0.35">
      <c r="A11" s="35">
        <v>44953</v>
      </c>
      <c r="B11" s="36" t="s">
        <v>25</v>
      </c>
      <c r="C11" s="37">
        <v>7</v>
      </c>
      <c r="D11" s="38">
        <v>20000</v>
      </c>
      <c r="E11" s="39"/>
      <c r="F11" s="38"/>
      <c r="G11" s="39"/>
      <c r="H11" s="38"/>
      <c r="I11" s="39"/>
      <c r="J11" s="38"/>
      <c r="K11" s="39"/>
      <c r="L11" s="38"/>
      <c r="M11" s="39"/>
      <c r="N11" s="38"/>
      <c r="O11" s="39">
        <v>20000</v>
      </c>
      <c r="P11" s="38"/>
      <c r="Q11" s="39"/>
      <c r="R11" s="38"/>
      <c r="S11" s="39"/>
      <c r="T11" s="38"/>
      <c r="U11" s="39"/>
      <c r="V11" s="38"/>
      <c r="W11" s="39"/>
      <c r="X11" s="38"/>
      <c r="Y11" s="39"/>
      <c r="Z11" s="51"/>
      <c r="AA11" s="43"/>
      <c r="AB11" s="44"/>
      <c r="AC11" s="44"/>
    </row>
    <row r="12" spans="1:29" s="7" customFormat="1" x14ac:dyDescent="0.35">
      <c r="A12" s="35">
        <v>44974</v>
      </c>
      <c r="B12" s="36" t="s">
        <v>44</v>
      </c>
      <c r="C12" s="37">
        <v>8</v>
      </c>
      <c r="D12" s="38"/>
      <c r="E12" s="39">
        <v>2190</v>
      </c>
      <c r="F12" s="38"/>
      <c r="G12" s="39"/>
      <c r="H12" s="38"/>
      <c r="I12" s="39"/>
      <c r="J12" s="38"/>
      <c r="K12" s="39"/>
      <c r="L12" s="38"/>
      <c r="M12" s="39"/>
      <c r="N12" s="38">
        <v>2190</v>
      </c>
      <c r="O12" s="39"/>
      <c r="P12" s="38"/>
      <c r="Q12" s="39"/>
      <c r="R12" s="38"/>
      <c r="S12" s="39"/>
      <c r="T12" s="38"/>
      <c r="U12" s="39"/>
      <c r="V12" s="38"/>
      <c r="W12" s="39"/>
      <c r="X12" s="38"/>
      <c r="Y12" s="39"/>
      <c r="Z12" s="51"/>
      <c r="AA12" s="43"/>
      <c r="AB12" s="44"/>
      <c r="AC12" s="44"/>
    </row>
    <row r="13" spans="1:29" s="7" customFormat="1" x14ac:dyDescent="0.35">
      <c r="A13" s="35">
        <v>44974</v>
      </c>
      <c r="B13" s="36" t="s">
        <v>24</v>
      </c>
      <c r="C13" s="37">
        <v>9</v>
      </c>
      <c r="D13" s="38"/>
      <c r="E13" s="39">
        <v>5</v>
      </c>
      <c r="F13" s="38"/>
      <c r="G13" s="39"/>
      <c r="H13" s="38"/>
      <c r="I13" s="39"/>
      <c r="J13" s="38"/>
      <c r="K13" s="39"/>
      <c r="L13" s="38"/>
      <c r="M13" s="39"/>
      <c r="N13" s="38"/>
      <c r="O13" s="39"/>
      <c r="P13" s="38"/>
      <c r="Q13" s="39"/>
      <c r="R13" s="38"/>
      <c r="S13" s="39"/>
      <c r="T13" s="38"/>
      <c r="U13" s="39"/>
      <c r="V13" s="38">
        <v>5</v>
      </c>
      <c r="W13" s="39"/>
      <c r="X13" s="38"/>
      <c r="Y13" s="39"/>
      <c r="Z13" s="51"/>
      <c r="AA13" s="43"/>
      <c r="AB13" s="44"/>
      <c r="AC13" s="44"/>
    </row>
    <row r="14" spans="1:29" s="7" customFormat="1" x14ac:dyDescent="0.35">
      <c r="A14" s="65">
        <v>44978</v>
      </c>
      <c r="B14" s="7" t="s">
        <v>45</v>
      </c>
      <c r="C14" s="37">
        <v>10</v>
      </c>
      <c r="D14" s="38"/>
      <c r="E14" s="39">
        <v>1300</v>
      </c>
      <c r="F14" s="38"/>
      <c r="G14" s="39"/>
      <c r="H14" s="38"/>
      <c r="I14" s="39"/>
      <c r="J14" s="38"/>
      <c r="K14" s="39"/>
      <c r="L14" s="38"/>
      <c r="M14" s="39"/>
      <c r="N14" s="38"/>
      <c r="O14" s="39"/>
      <c r="P14" s="38"/>
      <c r="Q14" s="39"/>
      <c r="R14" s="38"/>
      <c r="S14" s="39"/>
      <c r="T14" s="38"/>
      <c r="U14" s="39"/>
      <c r="V14" s="38">
        <v>1300</v>
      </c>
      <c r="W14" s="39"/>
      <c r="X14" s="38"/>
      <c r="Y14" s="39"/>
      <c r="Z14" s="51"/>
      <c r="AA14" s="43"/>
      <c r="AB14" s="44"/>
      <c r="AC14" s="44"/>
    </row>
    <row r="15" spans="1:29" s="7" customFormat="1" x14ac:dyDescent="0.35">
      <c r="A15" s="35">
        <v>44985</v>
      </c>
      <c r="B15" s="36" t="s">
        <v>47</v>
      </c>
      <c r="C15" s="37">
        <v>11</v>
      </c>
      <c r="D15" s="38">
        <v>8842.5</v>
      </c>
      <c r="E15" s="39"/>
      <c r="F15" s="38"/>
      <c r="G15" s="39">
        <v>8842.5</v>
      </c>
      <c r="H15" s="38"/>
      <c r="I15" s="39"/>
      <c r="J15" s="38"/>
      <c r="K15" s="39"/>
      <c r="L15" s="38"/>
      <c r="M15" s="39"/>
      <c r="N15" s="38"/>
      <c r="O15" s="39"/>
      <c r="P15" s="38"/>
      <c r="Q15" s="39"/>
      <c r="R15" s="38"/>
      <c r="S15" s="39"/>
      <c r="T15" s="38"/>
      <c r="U15" s="39"/>
      <c r="V15" s="38"/>
      <c r="W15" s="39"/>
      <c r="X15" s="38"/>
      <c r="Y15" s="39"/>
      <c r="Z15" s="51"/>
      <c r="AA15" s="43"/>
      <c r="AB15" s="44"/>
      <c r="AC15" s="44"/>
    </row>
    <row r="16" spans="1:29" s="7" customFormat="1" x14ac:dyDescent="0.35">
      <c r="A16" s="35">
        <v>44985</v>
      </c>
      <c r="B16" s="36" t="s">
        <v>46</v>
      </c>
      <c r="C16" s="37">
        <v>12</v>
      </c>
      <c r="D16" s="7">
        <v>1400</v>
      </c>
      <c r="E16" s="39"/>
      <c r="F16" s="38"/>
      <c r="G16" s="39">
        <v>1400</v>
      </c>
      <c r="H16" s="38"/>
      <c r="I16" s="39"/>
      <c r="J16" s="38"/>
      <c r="K16" s="39"/>
      <c r="L16" s="38"/>
      <c r="M16" s="39"/>
      <c r="N16" s="38"/>
      <c r="O16" s="39"/>
      <c r="P16" s="38"/>
      <c r="Q16" s="39"/>
      <c r="R16" s="38"/>
      <c r="S16" s="39"/>
      <c r="T16" s="38"/>
      <c r="U16" s="39"/>
      <c r="V16" s="38"/>
      <c r="W16" s="39"/>
      <c r="X16" s="38"/>
      <c r="Y16" s="39"/>
      <c r="Z16" s="51"/>
      <c r="AA16" s="43"/>
      <c r="AB16" s="44"/>
      <c r="AC16" s="44"/>
    </row>
    <row r="17" spans="1:29" s="7" customFormat="1" x14ac:dyDescent="0.35">
      <c r="A17" s="35">
        <v>44994</v>
      </c>
      <c r="B17" s="36" t="s">
        <v>48</v>
      </c>
      <c r="C17" s="37">
        <v>13</v>
      </c>
      <c r="D17" s="38"/>
      <c r="E17" s="39">
        <v>1750</v>
      </c>
      <c r="F17" s="38"/>
      <c r="G17" s="39"/>
      <c r="H17" s="38">
        <v>1750</v>
      </c>
      <c r="I17" s="39"/>
      <c r="J17" s="38"/>
      <c r="K17" s="39"/>
      <c r="L17" s="38"/>
      <c r="M17" s="39"/>
      <c r="N17" s="38"/>
      <c r="O17" s="39"/>
      <c r="P17" s="38"/>
      <c r="Q17" s="39"/>
      <c r="R17" s="38"/>
      <c r="S17" s="39"/>
      <c r="T17" s="38"/>
      <c r="U17" s="39"/>
      <c r="V17" s="38"/>
      <c r="W17" s="39"/>
      <c r="X17" s="38"/>
      <c r="Y17" s="39"/>
      <c r="Z17" s="51"/>
      <c r="AA17" s="43"/>
      <c r="AB17" s="44"/>
      <c r="AC17" s="44"/>
    </row>
    <row r="18" spans="1:29" s="7" customFormat="1" x14ac:dyDescent="0.35">
      <c r="A18" s="35">
        <v>45002</v>
      </c>
      <c r="B18" s="36" t="s">
        <v>49</v>
      </c>
      <c r="C18" s="37">
        <v>14</v>
      </c>
      <c r="D18" s="38"/>
      <c r="E18" s="39">
        <v>2500</v>
      </c>
      <c r="F18" s="38"/>
      <c r="G18" s="39"/>
      <c r="H18" s="38">
        <v>2500</v>
      </c>
      <c r="I18" s="39"/>
      <c r="J18" s="38"/>
      <c r="K18" s="39"/>
      <c r="L18" s="38"/>
      <c r="M18" s="39"/>
      <c r="N18" s="38"/>
      <c r="O18" s="39"/>
      <c r="P18" s="38"/>
      <c r="Q18" s="39"/>
      <c r="R18" s="38"/>
      <c r="S18" s="39"/>
      <c r="T18" s="38"/>
      <c r="U18" s="39"/>
      <c r="V18" s="38"/>
      <c r="W18" s="39"/>
      <c r="X18" s="38"/>
      <c r="Y18" s="39"/>
      <c r="Z18" s="51"/>
      <c r="AA18" s="43"/>
      <c r="AB18" s="44"/>
      <c r="AC18" s="44"/>
    </row>
    <row r="19" spans="1:29" s="7" customFormat="1" x14ac:dyDescent="0.35">
      <c r="A19" s="35">
        <v>45002</v>
      </c>
      <c r="B19" s="36" t="s">
        <v>24</v>
      </c>
      <c r="C19" s="37">
        <v>15</v>
      </c>
      <c r="D19" s="38"/>
      <c r="E19" s="39">
        <v>6.5</v>
      </c>
      <c r="F19" s="38"/>
      <c r="G19" s="39"/>
      <c r="H19" s="38"/>
      <c r="I19" s="39"/>
      <c r="J19" s="38"/>
      <c r="K19" s="39"/>
      <c r="L19" s="38"/>
      <c r="M19" s="39"/>
      <c r="N19" s="38"/>
      <c r="O19" s="39"/>
      <c r="P19" s="38"/>
      <c r="Q19" s="39"/>
      <c r="R19" s="38"/>
      <c r="S19" s="39"/>
      <c r="T19" s="38"/>
      <c r="U19" s="39"/>
      <c r="V19" s="38">
        <v>6.5</v>
      </c>
      <c r="W19" s="39"/>
      <c r="X19" s="38"/>
      <c r="Y19" s="39"/>
      <c r="Z19" s="51"/>
      <c r="AA19" s="43"/>
      <c r="AB19" s="44"/>
      <c r="AC19" s="44"/>
    </row>
    <row r="20" spans="1:29" s="7" customFormat="1" x14ac:dyDescent="0.35">
      <c r="A20" s="35">
        <v>45007</v>
      </c>
      <c r="B20" s="36" t="s">
        <v>52</v>
      </c>
      <c r="C20" s="37">
        <v>16</v>
      </c>
      <c r="D20" s="38">
        <v>1682.5</v>
      </c>
      <c r="E20" s="39"/>
      <c r="F20" s="38"/>
      <c r="G20" s="39">
        <v>1682.5</v>
      </c>
      <c r="H20" s="38"/>
      <c r="I20" s="39"/>
      <c r="J20" s="38"/>
      <c r="K20" s="39"/>
      <c r="L20" s="38"/>
      <c r="M20" s="39"/>
      <c r="N20" s="38"/>
      <c r="O20" s="39"/>
      <c r="P20" s="38"/>
      <c r="Q20" s="39"/>
      <c r="R20" s="38"/>
      <c r="S20" s="39"/>
      <c r="T20" s="38"/>
      <c r="U20" s="39"/>
      <c r="V20" s="38"/>
      <c r="W20" s="39"/>
      <c r="X20" s="38"/>
      <c r="Y20" s="39"/>
      <c r="Z20" s="51"/>
      <c r="AA20" s="43"/>
      <c r="AB20" s="44"/>
      <c r="AC20" s="44"/>
    </row>
    <row r="21" spans="1:29" s="7" customFormat="1" x14ac:dyDescent="0.35">
      <c r="A21" s="35">
        <v>45009</v>
      </c>
      <c r="B21" s="36" t="s">
        <v>50</v>
      </c>
      <c r="C21" s="37">
        <v>17</v>
      </c>
      <c r="D21" s="38"/>
      <c r="E21" s="39">
        <v>5000</v>
      </c>
      <c r="F21" s="38"/>
      <c r="G21" s="39"/>
      <c r="H21" s="38"/>
      <c r="I21" s="39"/>
      <c r="J21" s="38"/>
      <c r="K21" s="39"/>
      <c r="L21" s="38"/>
      <c r="M21" s="39"/>
      <c r="N21" s="38">
        <v>5000</v>
      </c>
      <c r="O21" s="39"/>
      <c r="P21" s="38"/>
      <c r="Q21" s="39"/>
      <c r="R21" s="38"/>
      <c r="S21" s="39"/>
      <c r="T21" s="38"/>
      <c r="U21" s="39"/>
      <c r="V21" s="38"/>
      <c r="W21" s="39"/>
      <c r="X21" s="38"/>
      <c r="Y21" s="39"/>
      <c r="Z21" s="51"/>
      <c r="AA21" s="43"/>
      <c r="AB21" s="44"/>
      <c r="AC21" s="44"/>
    </row>
    <row r="22" spans="1:29" s="7" customFormat="1" x14ac:dyDescent="0.35">
      <c r="A22" s="35">
        <v>45028</v>
      </c>
      <c r="B22" s="36" t="s">
        <v>51</v>
      </c>
      <c r="C22" s="37">
        <v>18</v>
      </c>
      <c r="D22" s="49">
        <v>393</v>
      </c>
      <c r="E22" s="39"/>
      <c r="F22" s="38"/>
      <c r="G22" s="39">
        <v>393</v>
      </c>
      <c r="H22" s="38"/>
      <c r="I22" s="39"/>
      <c r="J22" s="38"/>
      <c r="K22" s="39"/>
      <c r="L22" s="38"/>
      <c r="M22" s="39"/>
      <c r="N22" s="38"/>
      <c r="O22" s="39"/>
      <c r="P22" s="38"/>
      <c r="Q22" s="39"/>
      <c r="R22" s="38"/>
      <c r="S22" s="39"/>
      <c r="T22" s="38"/>
      <c r="U22" s="39"/>
      <c r="V22" s="38"/>
      <c r="W22" s="39"/>
      <c r="X22" s="38"/>
      <c r="Y22" s="39"/>
      <c r="Z22" s="51"/>
      <c r="AA22" s="43"/>
      <c r="AB22" s="44"/>
      <c r="AC22" s="44"/>
    </row>
    <row r="23" spans="1:29" s="7" customFormat="1" x14ac:dyDescent="0.35">
      <c r="A23" s="35">
        <v>45030</v>
      </c>
      <c r="B23" s="36" t="s">
        <v>24</v>
      </c>
      <c r="C23" s="37">
        <v>19</v>
      </c>
      <c r="D23" s="38"/>
      <c r="E23" s="39">
        <v>15</v>
      </c>
      <c r="F23" s="38"/>
      <c r="G23" s="39"/>
      <c r="H23" s="38"/>
      <c r="I23" s="39"/>
      <c r="J23" s="38"/>
      <c r="K23" s="39"/>
      <c r="L23" s="38"/>
      <c r="M23" s="39"/>
      <c r="N23" s="38"/>
      <c r="O23" s="39"/>
      <c r="P23" s="38"/>
      <c r="Q23" s="39"/>
      <c r="R23" s="38"/>
      <c r="S23" s="39"/>
      <c r="T23" s="38"/>
      <c r="U23" s="39"/>
      <c r="V23" s="38">
        <v>15</v>
      </c>
      <c r="W23" s="39"/>
      <c r="X23" s="38"/>
      <c r="Y23" s="39"/>
      <c r="Z23" s="51"/>
      <c r="AA23" s="43"/>
      <c r="AB23" s="44"/>
      <c r="AC23" s="44"/>
    </row>
    <row r="24" spans="1:29" s="7" customFormat="1" x14ac:dyDescent="0.35">
      <c r="A24" s="35">
        <v>45049</v>
      </c>
      <c r="B24" s="48" t="s">
        <v>78</v>
      </c>
      <c r="C24" s="37">
        <v>20</v>
      </c>
      <c r="D24" s="38">
        <v>396.5</v>
      </c>
      <c r="E24" s="39"/>
      <c r="F24" s="38"/>
      <c r="G24" s="39">
        <v>396.5</v>
      </c>
      <c r="H24" s="38"/>
      <c r="I24" s="39"/>
      <c r="J24" s="38"/>
      <c r="K24" s="39"/>
      <c r="L24" s="38"/>
      <c r="M24" s="39"/>
      <c r="N24" s="38"/>
      <c r="O24" s="39"/>
      <c r="P24" s="38"/>
      <c r="Q24" s="39"/>
      <c r="R24" s="38"/>
      <c r="S24" s="39"/>
      <c r="T24" s="38"/>
      <c r="U24" s="39"/>
      <c r="V24" s="38"/>
      <c r="W24" s="39"/>
      <c r="X24" s="38"/>
      <c r="Y24" s="39"/>
      <c r="Z24" s="51"/>
      <c r="AA24" s="43"/>
      <c r="AB24" s="44"/>
      <c r="AC24" s="44"/>
    </row>
    <row r="25" spans="1:29" s="7" customFormat="1" x14ac:dyDescent="0.35">
      <c r="A25" s="35">
        <v>45054</v>
      </c>
      <c r="B25" s="48" t="s">
        <v>53</v>
      </c>
      <c r="C25" s="37">
        <v>21</v>
      </c>
      <c r="D25" s="38"/>
      <c r="E25" s="39">
        <v>224</v>
      </c>
      <c r="F25" s="38"/>
      <c r="G25" s="39"/>
      <c r="H25" s="38"/>
      <c r="I25" s="39"/>
      <c r="J25" s="38"/>
      <c r="K25" s="39"/>
      <c r="L25" s="38"/>
      <c r="M25" s="39"/>
      <c r="N25" s="38"/>
      <c r="O25" s="39"/>
      <c r="P25" s="38"/>
      <c r="Q25" s="39"/>
      <c r="R25" s="38"/>
      <c r="S25" s="39"/>
      <c r="T25" s="38"/>
      <c r="U25" s="39"/>
      <c r="V25" s="38">
        <v>224</v>
      </c>
      <c r="W25" s="39"/>
      <c r="X25" s="38"/>
      <c r="Y25" s="39"/>
      <c r="Z25" s="51"/>
      <c r="AA25" s="43"/>
      <c r="AB25" s="44"/>
      <c r="AC25" s="44"/>
    </row>
    <row r="26" spans="1:29" s="7" customFormat="1" x14ac:dyDescent="0.35">
      <c r="A26" s="35">
        <v>45055</v>
      </c>
      <c r="B26" s="36" t="s">
        <v>21</v>
      </c>
      <c r="C26" s="37">
        <v>22</v>
      </c>
      <c r="D26" s="49">
        <v>1092.08</v>
      </c>
      <c r="E26" s="39"/>
      <c r="F26" s="38"/>
      <c r="G26" s="39"/>
      <c r="H26" s="38"/>
      <c r="I26" s="39"/>
      <c r="J26" s="38"/>
      <c r="K26" s="39"/>
      <c r="L26" s="38"/>
      <c r="M26" s="39"/>
      <c r="N26" s="38"/>
      <c r="O26" s="39"/>
      <c r="P26" s="38"/>
      <c r="Q26" s="39"/>
      <c r="R26" s="38"/>
      <c r="S26" s="39"/>
      <c r="T26" s="38"/>
      <c r="U26" s="39"/>
      <c r="V26" s="38"/>
      <c r="W26" s="39"/>
      <c r="X26" s="38"/>
      <c r="Y26" s="39">
        <v>1092.08</v>
      </c>
      <c r="Z26" s="51"/>
      <c r="AA26" s="43"/>
      <c r="AB26" s="44"/>
      <c r="AC26" s="44"/>
    </row>
    <row r="27" spans="1:29" s="7" customFormat="1" x14ac:dyDescent="0.35">
      <c r="A27" s="35">
        <v>45085</v>
      </c>
      <c r="B27" s="36" t="s">
        <v>54</v>
      </c>
      <c r="C27" s="37">
        <v>23</v>
      </c>
      <c r="D27" s="38"/>
      <c r="E27" s="39">
        <v>3020</v>
      </c>
      <c r="F27" s="38"/>
      <c r="G27" s="39"/>
      <c r="H27" s="38"/>
      <c r="I27" s="39"/>
      <c r="J27" s="38"/>
      <c r="K27" s="39"/>
      <c r="L27" s="38"/>
      <c r="M27" s="39"/>
      <c r="N27" s="38"/>
      <c r="O27" s="39"/>
      <c r="P27" s="38"/>
      <c r="Q27" s="39"/>
      <c r="R27" s="38"/>
      <c r="S27" s="39"/>
      <c r="T27" s="38">
        <v>3020</v>
      </c>
      <c r="U27" s="39"/>
      <c r="V27" s="38"/>
      <c r="W27" s="39"/>
      <c r="X27" s="38"/>
      <c r="Y27" s="39"/>
      <c r="Z27" s="51"/>
      <c r="AA27" s="43"/>
      <c r="AB27" s="44"/>
      <c r="AC27" s="44"/>
    </row>
    <row r="28" spans="1:29" s="7" customFormat="1" x14ac:dyDescent="0.35">
      <c r="A28" s="35">
        <v>45093</v>
      </c>
      <c r="B28" s="36" t="s">
        <v>24</v>
      </c>
      <c r="C28" s="37">
        <v>24</v>
      </c>
      <c r="D28" s="38"/>
      <c r="E28" s="39">
        <v>1.5</v>
      </c>
      <c r="F28" s="38"/>
      <c r="G28" s="39"/>
      <c r="H28" s="38"/>
      <c r="I28" s="39"/>
      <c r="J28" s="38"/>
      <c r="K28" s="39"/>
      <c r="L28" s="38"/>
      <c r="M28" s="39"/>
      <c r="N28" s="38"/>
      <c r="O28" s="39"/>
      <c r="P28" s="38"/>
      <c r="Q28" s="39"/>
      <c r="R28" s="38"/>
      <c r="S28" s="39"/>
      <c r="T28" s="38"/>
      <c r="U28" s="39"/>
      <c r="V28" s="38">
        <v>1.5</v>
      </c>
      <c r="W28" s="39"/>
      <c r="X28" s="38"/>
      <c r="Y28" s="39"/>
      <c r="Z28" s="51"/>
      <c r="AA28" s="43"/>
      <c r="AB28" s="44"/>
      <c r="AC28" s="44"/>
    </row>
    <row r="29" spans="1:29" s="7" customFormat="1" x14ac:dyDescent="0.35">
      <c r="A29" s="35">
        <v>45105</v>
      </c>
      <c r="B29" s="36" t="s">
        <v>55</v>
      </c>
      <c r="C29" s="37">
        <v>25</v>
      </c>
      <c r="D29" s="38"/>
      <c r="E29" s="39">
        <v>43215</v>
      </c>
      <c r="F29" s="38"/>
      <c r="G29" s="39"/>
      <c r="H29" s="38"/>
      <c r="I29" s="39"/>
      <c r="J29" s="38"/>
      <c r="K29" s="39"/>
      <c r="L29" s="38"/>
      <c r="M29" s="39"/>
      <c r="N29" s="38"/>
      <c r="O29" s="39"/>
      <c r="P29" s="38"/>
      <c r="Q29" s="39"/>
      <c r="R29" s="38">
        <v>43215</v>
      </c>
      <c r="S29" s="39"/>
      <c r="T29" s="38"/>
      <c r="U29" s="39"/>
      <c r="V29" s="38"/>
      <c r="W29" s="39"/>
      <c r="X29" s="38"/>
      <c r="Y29" s="39"/>
      <c r="Z29" s="51"/>
      <c r="AA29" s="43"/>
      <c r="AB29" s="44"/>
      <c r="AC29" s="44"/>
    </row>
    <row r="30" spans="1:29" s="7" customFormat="1" x14ac:dyDescent="0.35">
      <c r="A30" s="35">
        <v>45107</v>
      </c>
      <c r="B30" s="36" t="s">
        <v>56</v>
      </c>
      <c r="C30" s="37">
        <v>26</v>
      </c>
      <c r="D30" s="38">
        <v>2000</v>
      </c>
      <c r="E30" s="39"/>
      <c r="F30" s="38"/>
      <c r="G30" s="39"/>
      <c r="H30" s="38"/>
      <c r="I30" s="39"/>
      <c r="J30" s="38"/>
      <c r="K30" s="39"/>
      <c r="L30" s="38"/>
      <c r="M30" s="39"/>
      <c r="N30" s="38"/>
      <c r="O30" s="39"/>
      <c r="P30" s="38"/>
      <c r="Q30" s="39"/>
      <c r="R30" s="38"/>
      <c r="S30" s="39"/>
      <c r="T30" s="38"/>
      <c r="U30" s="39"/>
      <c r="V30" s="38"/>
      <c r="W30" s="39"/>
      <c r="X30" s="38"/>
      <c r="Y30" s="39">
        <v>2000</v>
      </c>
      <c r="Z30" s="51"/>
      <c r="AA30" s="43"/>
      <c r="AB30" s="44"/>
      <c r="AC30" s="44"/>
    </row>
    <row r="31" spans="1:29" s="7" customFormat="1" x14ac:dyDescent="0.35">
      <c r="A31" s="35">
        <v>45107</v>
      </c>
      <c r="B31" s="36" t="s">
        <v>57</v>
      </c>
      <c r="C31" s="37">
        <v>27</v>
      </c>
      <c r="D31" s="38">
        <v>500</v>
      </c>
      <c r="E31" s="39"/>
      <c r="F31" s="38"/>
      <c r="G31" s="39"/>
      <c r="H31" s="38"/>
      <c r="I31" s="39"/>
      <c r="J31" s="38"/>
      <c r="K31" s="39"/>
      <c r="L31" s="38"/>
      <c r="M31" s="39"/>
      <c r="N31" s="38"/>
      <c r="O31" s="39"/>
      <c r="P31" s="38"/>
      <c r="Q31" s="39"/>
      <c r="R31" s="38"/>
      <c r="S31" s="39"/>
      <c r="T31" s="38"/>
      <c r="U31" s="39"/>
      <c r="V31" s="38"/>
      <c r="W31" s="39"/>
      <c r="X31" s="38"/>
      <c r="Y31" s="39">
        <v>500</v>
      </c>
      <c r="Z31" s="51"/>
      <c r="AA31" s="43"/>
      <c r="AB31" s="44"/>
      <c r="AC31" s="44"/>
    </row>
    <row r="32" spans="1:29" s="7" customFormat="1" x14ac:dyDescent="0.35">
      <c r="A32" s="35">
        <v>45111</v>
      </c>
      <c r="B32" s="36" t="s">
        <v>58</v>
      </c>
      <c r="C32" s="37">
        <v>28</v>
      </c>
      <c r="D32" s="38">
        <v>393</v>
      </c>
      <c r="E32" s="39"/>
      <c r="F32" s="38"/>
      <c r="G32" s="39">
        <v>393</v>
      </c>
      <c r="H32" s="38"/>
      <c r="I32" s="39"/>
      <c r="J32" s="38"/>
      <c r="K32" s="39"/>
      <c r="L32" s="38"/>
      <c r="M32" s="39"/>
      <c r="N32" s="38"/>
      <c r="O32" s="39"/>
      <c r="P32" s="38"/>
      <c r="Q32" s="39"/>
      <c r="R32" s="38"/>
      <c r="S32" s="39"/>
      <c r="T32" s="38"/>
      <c r="U32" s="39"/>
      <c r="V32" s="38"/>
      <c r="W32" s="39"/>
      <c r="X32" s="38"/>
      <c r="Y32" s="39"/>
      <c r="Z32" s="51"/>
      <c r="AA32" s="43"/>
      <c r="AB32" s="44"/>
      <c r="AC32" s="44"/>
    </row>
    <row r="33" spans="1:29" s="7" customFormat="1" x14ac:dyDescent="0.35">
      <c r="A33" s="35">
        <v>45112</v>
      </c>
      <c r="B33" s="36" t="s">
        <v>59</v>
      </c>
      <c r="C33" s="37">
        <v>29</v>
      </c>
      <c r="D33" s="38">
        <v>44000</v>
      </c>
      <c r="E33" s="39"/>
      <c r="F33" s="38"/>
      <c r="G33" s="39"/>
      <c r="H33" s="38"/>
      <c r="I33" s="39"/>
      <c r="J33" s="38"/>
      <c r="K33" s="39"/>
      <c r="L33" s="38"/>
      <c r="M33" s="39"/>
      <c r="N33" s="38"/>
      <c r="O33" s="39"/>
      <c r="P33" s="38"/>
      <c r="Q33" s="39"/>
      <c r="R33" s="38"/>
      <c r="S33" s="39">
        <v>44000</v>
      </c>
      <c r="T33" s="38"/>
      <c r="U33" s="39"/>
      <c r="V33" s="38"/>
      <c r="W33" s="39"/>
      <c r="X33" s="38"/>
      <c r="Y33" s="39"/>
      <c r="Z33" s="51"/>
      <c r="AA33" s="43"/>
      <c r="AB33" s="44"/>
      <c r="AC33" s="44"/>
    </row>
    <row r="34" spans="1:29" s="7" customFormat="1" x14ac:dyDescent="0.35">
      <c r="A34" s="35">
        <v>45121</v>
      </c>
      <c r="B34" s="36" t="s">
        <v>24</v>
      </c>
      <c r="C34" s="37">
        <v>30</v>
      </c>
      <c r="D34" s="38"/>
      <c r="E34" s="39">
        <v>6.5</v>
      </c>
      <c r="F34" s="38"/>
      <c r="G34" s="39"/>
      <c r="H34" s="38"/>
      <c r="I34" s="39"/>
      <c r="J34" s="38"/>
      <c r="K34" s="39"/>
      <c r="L34" s="38"/>
      <c r="M34" s="39"/>
      <c r="N34" s="38"/>
      <c r="O34" s="39"/>
      <c r="P34" s="38"/>
      <c r="Q34" s="39"/>
      <c r="R34" s="38"/>
      <c r="S34" s="39"/>
      <c r="T34" s="38"/>
      <c r="U34" s="39"/>
      <c r="V34" s="38">
        <v>6.5</v>
      </c>
      <c r="W34" s="39"/>
      <c r="X34" s="38"/>
      <c r="Y34" s="39"/>
      <c r="Z34" s="51"/>
      <c r="AA34" s="43"/>
      <c r="AB34" s="44"/>
      <c r="AC34" s="44"/>
    </row>
    <row r="35" spans="1:29" s="7" customFormat="1" x14ac:dyDescent="0.35">
      <c r="A35" s="35">
        <v>45152</v>
      </c>
      <c r="B35" s="36" t="s">
        <v>60</v>
      </c>
      <c r="C35" s="37">
        <v>31</v>
      </c>
      <c r="D35" s="38"/>
      <c r="E35" s="39">
        <v>1558.75</v>
      </c>
      <c r="F35" s="38"/>
      <c r="G35" s="39"/>
      <c r="H35" s="38"/>
      <c r="I35" s="39"/>
      <c r="J35" s="38"/>
      <c r="K35" s="39"/>
      <c r="L35" s="38"/>
      <c r="M35" s="39"/>
      <c r="N35" s="38"/>
      <c r="O35" s="39"/>
      <c r="P35" s="38"/>
      <c r="Q35" s="39"/>
      <c r="R35" s="38"/>
      <c r="S35" s="39"/>
      <c r="T35" s="38">
        <v>1558.75</v>
      </c>
      <c r="U35" s="39"/>
      <c r="V35" s="38"/>
      <c r="W35" s="39"/>
      <c r="X35" s="38"/>
      <c r="Y35" s="39"/>
      <c r="Z35" s="51"/>
      <c r="AA35" s="43"/>
      <c r="AB35" s="44"/>
      <c r="AC35" s="44"/>
    </row>
    <row r="36" spans="1:29" s="7" customFormat="1" x14ac:dyDescent="0.35">
      <c r="A36" s="35">
        <v>45176</v>
      </c>
      <c r="B36" s="36" t="s">
        <v>21</v>
      </c>
      <c r="C36" s="37">
        <v>32</v>
      </c>
      <c r="D36" s="38">
        <v>979.45</v>
      </c>
      <c r="E36" s="39"/>
      <c r="F36" s="38"/>
      <c r="G36" s="39"/>
      <c r="H36" s="38"/>
      <c r="I36" s="39"/>
      <c r="J36" s="38"/>
      <c r="K36" s="39"/>
      <c r="L36" s="38"/>
      <c r="M36" s="39"/>
      <c r="N36" s="38"/>
      <c r="O36" s="39"/>
      <c r="P36" s="38"/>
      <c r="Q36" s="39"/>
      <c r="R36" s="38"/>
      <c r="S36" s="39"/>
      <c r="T36" s="38"/>
      <c r="U36" s="39"/>
      <c r="V36" s="38"/>
      <c r="W36" s="39"/>
      <c r="X36" s="38"/>
      <c r="Y36" s="39">
        <v>979.45</v>
      </c>
      <c r="Z36" s="51"/>
      <c r="AA36" s="43"/>
      <c r="AB36" s="44"/>
      <c r="AC36" s="44"/>
    </row>
    <row r="37" spans="1:29" s="7" customFormat="1" x14ac:dyDescent="0.35">
      <c r="A37" s="35">
        <v>45184</v>
      </c>
      <c r="B37" s="36" t="s">
        <v>24</v>
      </c>
      <c r="C37" s="37">
        <v>33</v>
      </c>
      <c r="D37" s="38"/>
      <c r="E37" s="39">
        <v>5</v>
      </c>
      <c r="F37" s="38"/>
      <c r="G37" s="39"/>
      <c r="H37" s="38"/>
      <c r="I37" s="39"/>
      <c r="J37" s="38"/>
      <c r="K37" s="39"/>
      <c r="L37" s="38"/>
      <c r="M37" s="39"/>
      <c r="N37" s="38"/>
      <c r="O37" s="39"/>
      <c r="P37" s="38"/>
      <c r="Q37" s="39"/>
      <c r="R37" s="38"/>
      <c r="S37" s="39"/>
      <c r="T37" s="38"/>
      <c r="U37" s="39"/>
      <c r="V37" s="38">
        <v>5</v>
      </c>
      <c r="W37" s="39"/>
      <c r="X37" s="38"/>
      <c r="Y37" s="39"/>
      <c r="Z37" s="51"/>
      <c r="AA37" s="43"/>
      <c r="AB37" s="44"/>
      <c r="AC37" s="44"/>
    </row>
    <row r="38" spans="1:29" s="7" customFormat="1" x14ac:dyDescent="0.35">
      <c r="A38" s="35">
        <v>45188</v>
      </c>
      <c r="B38" s="36" t="s">
        <v>61</v>
      </c>
      <c r="C38" s="37">
        <v>34</v>
      </c>
      <c r="D38" s="38">
        <v>2824.61</v>
      </c>
      <c r="E38" s="39"/>
      <c r="F38" s="38"/>
      <c r="G38" s="39"/>
      <c r="H38" s="38"/>
      <c r="I38" s="39"/>
      <c r="J38" s="38"/>
      <c r="K38" s="39"/>
      <c r="L38" s="38"/>
      <c r="M38" s="39"/>
      <c r="N38" s="38"/>
      <c r="O38" s="39"/>
      <c r="P38" s="38"/>
      <c r="Q38" s="39"/>
      <c r="R38" s="38"/>
      <c r="S38" s="39"/>
      <c r="T38" s="38"/>
      <c r="U38" s="39"/>
      <c r="V38" s="38"/>
      <c r="W38" s="39"/>
      <c r="X38" s="38"/>
      <c r="Y38" s="39">
        <v>2824.61</v>
      </c>
      <c r="Z38" s="51"/>
      <c r="AA38" s="43"/>
      <c r="AB38" s="44"/>
      <c r="AC38" s="44"/>
    </row>
    <row r="39" spans="1:29" s="7" customFormat="1" x14ac:dyDescent="0.35">
      <c r="A39" s="35">
        <v>45190</v>
      </c>
      <c r="B39" s="36" t="s">
        <v>62</v>
      </c>
      <c r="C39" s="37">
        <v>35</v>
      </c>
      <c r="D39" s="38"/>
      <c r="E39" s="39">
        <v>218</v>
      </c>
      <c r="F39" s="38"/>
      <c r="G39" s="39"/>
      <c r="H39" s="38"/>
      <c r="I39" s="39"/>
      <c r="J39" s="38"/>
      <c r="K39" s="39"/>
      <c r="L39" s="38"/>
      <c r="M39" s="39"/>
      <c r="N39" s="38"/>
      <c r="O39" s="39"/>
      <c r="P39" s="38"/>
      <c r="Q39" s="39"/>
      <c r="R39" s="38"/>
      <c r="S39" s="39"/>
      <c r="T39" s="38"/>
      <c r="U39" s="39"/>
      <c r="V39" s="38"/>
      <c r="W39" s="39"/>
      <c r="X39" s="38">
        <v>218</v>
      </c>
      <c r="Y39" s="39"/>
      <c r="Z39" s="51"/>
      <c r="AA39" s="43"/>
      <c r="AB39" s="44"/>
      <c r="AC39" s="44"/>
    </row>
    <row r="40" spans="1:29" s="7" customFormat="1" x14ac:dyDescent="0.35">
      <c r="A40" s="35">
        <v>45195</v>
      </c>
      <c r="B40" s="36" t="s">
        <v>63</v>
      </c>
      <c r="C40" s="37">
        <v>36</v>
      </c>
      <c r="D40" s="49">
        <v>393</v>
      </c>
      <c r="E40" s="39"/>
      <c r="F40" s="38"/>
      <c r="G40" s="39">
        <v>393</v>
      </c>
      <c r="H40" s="38"/>
      <c r="I40" s="39"/>
      <c r="J40" s="38"/>
      <c r="K40" s="39"/>
      <c r="L40" s="38"/>
      <c r="M40" s="39"/>
      <c r="N40" s="38"/>
      <c r="O40" s="39"/>
      <c r="P40" s="38"/>
      <c r="Q40" s="39"/>
      <c r="R40" s="38"/>
      <c r="S40" s="39"/>
      <c r="T40" s="38"/>
      <c r="U40" s="39"/>
      <c r="V40" s="38"/>
      <c r="W40" s="39"/>
      <c r="X40" s="38"/>
      <c r="Y40" s="39"/>
      <c r="Z40" s="51"/>
      <c r="AA40" s="43"/>
      <c r="AB40" s="44"/>
      <c r="AC40" s="44"/>
    </row>
    <row r="41" spans="1:29" s="7" customFormat="1" x14ac:dyDescent="0.35">
      <c r="A41" s="35">
        <v>45202</v>
      </c>
      <c r="B41" s="36" t="s">
        <v>64</v>
      </c>
      <c r="C41" s="37">
        <v>37</v>
      </c>
      <c r="D41" s="49"/>
      <c r="E41" s="39">
        <v>1260.06</v>
      </c>
      <c r="F41" s="38"/>
      <c r="G41" s="39"/>
      <c r="H41" s="38"/>
      <c r="I41" s="39"/>
      <c r="J41" s="38"/>
      <c r="K41" s="39"/>
      <c r="L41" s="38"/>
      <c r="M41" s="39"/>
      <c r="N41" s="38"/>
      <c r="O41" s="39"/>
      <c r="P41" s="38"/>
      <c r="Q41" s="39"/>
      <c r="R41" s="38"/>
      <c r="S41" s="39"/>
      <c r="T41" s="38"/>
      <c r="U41" s="39"/>
      <c r="V41" s="38"/>
      <c r="W41" s="39"/>
      <c r="X41" s="38">
        <v>1260.06</v>
      </c>
      <c r="Y41" s="39"/>
      <c r="Z41" s="51"/>
      <c r="AA41" s="43"/>
      <c r="AB41" s="44"/>
      <c r="AC41" s="44"/>
    </row>
    <row r="42" spans="1:29" s="7" customFormat="1" x14ac:dyDescent="0.35">
      <c r="A42" s="35">
        <v>45219</v>
      </c>
      <c r="B42" s="36" t="s">
        <v>24</v>
      </c>
      <c r="C42" s="37">
        <v>38</v>
      </c>
      <c r="D42" s="49"/>
      <c r="E42" s="39">
        <v>5</v>
      </c>
      <c r="F42" s="38"/>
      <c r="G42" s="39"/>
      <c r="H42" s="38"/>
      <c r="I42" s="39"/>
      <c r="J42" s="38"/>
      <c r="K42" s="39"/>
      <c r="L42" s="38"/>
      <c r="M42" s="39"/>
      <c r="N42" s="38"/>
      <c r="O42" s="39"/>
      <c r="P42" s="38"/>
      <c r="Q42" s="39"/>
      <c r="R42" s="38"/>
      <c r="S42" s="39"/>
      <c r="T42" s="38"/>
      <c r="U42" s="39"/>
      <c r="V42" s="38">
        <v>5</v>
      </c>
      <c r="W42" s="39"/>
      <c r="X42" s="38"/>
      <c r="Y42" s="39"/>
      <c r="Z42" s="51"/>
      <c r="AA42" s="43"/>
      <c r="AB42" s="44"/>
      <c r="AC42" s="44"/>
    </row>
    <row r="43" spans="1:29" s="7" customFormat="1" x14ac:dyDescent="0.35">
      <c r="A43" s="35">
        <v>45223</v>
      </c>
      <c r="B43" s="36" t="s">
        <v>65</v>
      </c>
      <c r="C43" s="37">
        <v>39</v>
      </c>
      <c r="D43" s="49">
        <v>1179</v>
      </c>
      <c r="E43" s="39"/>
      <c r="F43" s="38"/>
      <c r="G43" s="39">
        <v>1179</v>
      </c>
      <c r="H43" s="38"/>
      <c r="I43" s="39"/>
      <c r="J43" s="38"/>
      <c r="K43" s="39"/>
      <c r="L43" s="38"/>
      <c r="M43" s="39"/>
      <c r="N43" s="38"/>
      <c r="O43" s="39"/>
      <c r="P43" s="38"/>
      <c r="Q43" s="39"/>
      <c r="R43" s="38"/>
      <c r="S43" s="39"/>
      <c r="T43" s="38"/>
      <c r="U43" s="39"/>
      <c r="V43" s="38"/>
      <c r="W43" s="39"/>
      <c r="X43" s="38"/>
      <c r="Y43" s="39"/>
      <c r="Z43" s="51"/>
      <c r="AA43" s="43"/>
      <c r="AB43" s="44"/>
      <c r="AC43" s="44"/>
    </row>
    <row r="44" spans="1:29" s="7" customFormat="1" x14ac:dyDescent="0.35">
      <c r="A44" s="35">
        <v>45236</v>
      </c>
      <c r="B44" s="36" t="s">
        <v>66</v>
      </c>
      <c r="C44" s="37">
        <v>40</v>
      </c>
      <c r="D44" s="38"/>
      <c r="E44" s="39">
        <v>3265.2</v>
      </c>
      <c r="F44" s="38"/>
      <c r="G44" s="39"/>
      <c r="H44" s="38"/>
      <c r="I44" s="39"/>
      <c r="J44" s="38"/>
      <c r="K44" s="39"/>
      <c r="L44" s="38"/>
      <c r="M44" s="39"/>
      <c r="N44" s="38"/>
      <c r="O44" s="39"/>
      <c r="P44" s="38"/>
      <c r="Q44" s="39"/>
      <c r="R44" s="38">
        <v>3265.2</v>
      </c>
      <c r="S44" s="39"/>
      <c r="T44" s="38"/>
      <c r="U44" s="39"/>
      <c r="V44" s="38"/>
      <c r="W44" s="39"/>
      <c r="X44" s="38"/>
      <c r="Y44" s="39"/>
      <c r="Z44" s="51"/>
      <c r="AA44" s="43"/>
      <c r="AB44" s="44"/>
      <c r="AC44" s="44"/>
    </row>
    <row r="45" spans="1:29" s="7" customFormat="1" x14ac:dyDescent="0.35">
      <c r="A45" s="35">
        <v>45236</v>
      </c>
      <c r="B45" s="36" t="s">
        <v>67</v>
      </c>
      <c r="C45" s="37">
        <v>41</v>
      </c>
      <c r="D45" s="38"/>
      <c r="E45" s="39">
        <v>2657.5</v>
      </c>
      <c r="F45" s="38"/>
      <c r="G45" s="39"/>
      <c r="H45" s="38"/>
      <c r="I45" s="39"/>
      <c r="J45" s="38"/>
      <c r="K45" s="39"/>
      <c r="L45" s="38"/>
      <c r="M45" s="39"/>
      <c r="N45" s="38"/>
      <c r="O45" s="39"/>
      <c r="P45" s="38"/>
      <c r="Q45" s="39"/>
      <c r="R45" s="38">
        <v>2657.5</v>
      </c>
      <c r="S45" s="39"/>
      <c r="T45" s="38"/>
      <c r="U45" s="39"/>
      <c r="V45" s="38"/>
      <c r="W45" s="39"/>
      <c r="X45" s="38"/>
      <c r="Y45" s="39"/>
      <c r="Z45" s="51"/>
      <c r="AA45" s="43"/>
      <c r="AB45" s="44"/>
      <c r="AC45" s="44"/>
    </row>
    <row r="46" spans="1:29" s="7" customFormat="1" x14ac:dyDescent="0.35">
      <c r="A46" s="35">
        <v>45236</v>
      </c>
      <c r="B46" s="36" t="s">
        <v>68</v>
      </c>
      <c r="C46" s="37">
        <v>42</v>
      </c>
      <c r="D46" s="49"/>
      <c r="E46" s="39">
        <v>4750</v>
      </c>
      <c r="F46" s="38"/>
      <c r="G46" s="39"/>
      <c r="H46" s="38"/>
      <c r="I46" s="39"/>
      <c r="J46" s="38"/>
      <c r="K46" s="39"/>
      <c r="L46" s="38"/>
      <c r="M46" s="39"/>
      <c r="N46" s="38"/>
      <c r="O46" s="39"/>
      <c r="P46" s="38"/>
      <c r="Q46" s="39"/>
      <c r="R46" s="38">
        <v>4750</v>
      </c>
      <c r="S46" s="39"/>
      <c r="T46" s="38"/>
      <c r="U46" s="39"/>
      <c r="V46" s="38"/>
      <c r="W46" s="39"/>
      <c r="X46" s="38"/>
      <c r="Y46" s="39"/>
      <c r="Z46" s="51"/>
      <c r="AA46" s="43"/>
      <c r="AB46" s="44"/>
      <c r="AC46" s="44"/>
    </row>
    <row r="47" spans="1:29" s="7" customFormat="1" x14ac:dyDescent="0.35">
      <c r="A47" s="35">
        <v>45237</v>
      </c>
      <c r="B47" s="36" t="s">
        <v>66</v>
      </c>
      <c r="C47" s="37">
        <v>43</v>
      </c>
      <c r="D47" s="49"/>
      <c r="E47" s="39">
        <v>2410.5</v>
      </c>
      <c r="F47" s="38"/>
      <c r="G47" s="39"/>
      <c r="H47" s="38"/>
      <c r="I47" s="39"/>
      <c r="J47" s="38"/>
      <c r="K47" s="39"/>
      <c r="L47" s="38"/>
      <c r="M47" s="39"/>
      <c r="N47" s="38"/>
      <c r="O47" s="39"/>
      <c r="P47" s="38"/>
      <c r="Q47" s="39"/>
      <c r="R47" s="38">
        <v>2410.5</v>
      </c>
      <c r="S47" s="39"/>
      <c r="T47" s="38"/>
      <c r="U47" s="39"/>
      <c r="V47" s="38"/>
      <c r="W47" s="39"/>
      <c r="X47" s="38"/>
      <c r="Y47" s="39"/>
      <c r="Z47" s="51"/>
      <c r="AA47" s="43"/>
      <c r="AB47" s="44"/>
      <c r="AC47" s="44"/>
    </row>
    <row r="48" spans="1:29" s="7" customFormat="1" x14ac:dyDescent="0.35">
      <c r="A48" s="35">
        <v>45245</v>
      </c>
      <c r="B48" s="36" t="s">
        <v>69</v>
      </c>
      <c r="C48" s="37">
        <v>44</v>
      </c>
      <c r="D48" s="49"/>
      <c r="E48" s="39">
        <v>6273</v>
      </c>
      <c r="F48" s="38"/>
      <c r="G48" s="39"/>
      <c r="H48" s="38"/>
      <c r="I48" s="39"/>
      <c r="J48" s="38"/>
      <c r="K48" s="39"/>
      <c r="L48" s="38"/>
      <c r="M48" s="39"/>
      <c r="N48" s="38"/>
      <c r="O48" s="39"/>
      <c r="P48" s="38"/>
      <c r="Q48" s="39"/>
      <c r="R48" s="38">
        <v>6273</v>
      </c>
      <c r="S48" s="39"/>
      <c r="T48" s="38"/>
      <c r="U48" s="39"/>
      <c r="V48" s="38"/>
      <c r="W48" s="39"/>
      <c r="X48" s="38"/>
      <c r="Y48" s="39"/>
      <c r="Z48" s="51"/>
      <c r="AA48" s="43"/>
      <c r="AB48" s="44"/>
      <c r="AC48" s="44"/>
    </row>
    <row r="49" spans="1:29" s="7" customFormat="1" x14ac:dyDescent="0.35">
      <c r="A49" s="35">
        <v>45245</v>
      </c>
      <c r="B49" s="36" t="s">
        <v>70</v>
      </c>
      <c r="C49" s="37">
        <v>45</v>
      </c>
      <c r="D49" s="38"/>
      <c r="E49" s="39">
        <v>9300</v>
      </c>
      <c r="F49" s="38"/>
      <c r="G49" s="39"/>
      <c r="H49" s="38"/>
      <c r="I49" s="39"/>
      <c r="J49" s="38"/>
      <c r="K49" s="39"/>
      <c r="L49" s="38"/>
      <c r="M49" s="39"/>
      <c r="N49" s="38"/>
      <c r="O49" s="39"/>
      <c r="P49" s="38"/>
      <c r="Q49" s="39"/>
      <c r="R49" s="38">
        <v>9300</v>
      </c>
      <c r="S49" s="39"/>
      <c r="T49" s="38"/>
      <c r="U49" s="39"/>
      <c r="V49" s="38"/>
      <c r="W49" s="39"/>
      <c r="X49" s="38"/>
      <c r="Y49" s="39"/>
      <c r="Z49" s="51"/>
      <c r="AA49" s="43"/>
      <c r="AB49" s="44"/>
      <c r="AC49" s="44"/>
    </row>
    <row r="50" spans="1:29" s="7" customFormat="1" x14ac:dyDescent="0.35">
      <c r="A50" s="35">
        <v>45245</v>
      </c>
      <c r="B50" s="36" t="s">
        <v>71</v>
      </c>
      <c r="C50" s="37">
        <v>46</v>
      </c>
      <c r="D50" s="63"/>
      <c r="E50" s="64">
        <v>2415</v>
      </c>
      <c r="F50" s="63"/>
      <c r="G50" s="64"/>
      <c r="H50" s="63"/>
      <c r="I50" s="64"/>
      <c r="J50" s="63"/>
      <c r="K50" s="64"/>
      <c r="L50" s="63"/>
      <c r="M50" s="64"/>
      <c r="N50" s="63"/>
      <c r="O50" s="64"/>
      <c r="P50" s="63"/>
      <c r="Q50" s="64"/>
      <c r="R50" s="63">
        <v>2415</v>
      </c>
      <c r="S50" s="64"/>
      <c r="T50" s="63"/>
      <c r="U50" s="64"/>
      <c r="V50" s="63"/>
      <c r="W50" s="64"/>
      <c r="X50" s="63"/>
      <c r="Y50" s="64"/>
      <c r="Z50" s="51"/>
      <c r="AA50" s="43"/>
      <c r="AB50" s="44"/>
      <c r="AC50" s="44"/>
    </row>
    <row r="51" spans="1:29" s="7" customFormat="1" x14ac:dyDescent="0.35">
      <c r="A51" s="35">
        <v>45247</v>
      </c>
      <c r="B51" s="36" t="s">
        <v>24</v>
      </c>
      <c r="C51" s="37">
        <v>47</v>
      </c>
      <c r="D51" s="63"/>
      <c r="E51" s="64">
        <v>5</v>
      </c>
      <c r="F51" s="63"/>
      <c r="G51" s="64"/>
      <c r="H51" s="63"/>
      <c r="I51" s="64"/>
      <c r="J51" s="63"/>
      <c r="K51" s="64"/>
      <c r="L51" s="63"/>
      <c r="M51" s="64"/>
      <c r="N51" s="63"/>
      <c r="O51" s="64"/>
      <c r="P51" s="63"/>
      <c r="Q51" s="64"/>
      <c r="R51" s="63"/>
      <c r="S51" s="64"/>
      <c r="T51" s="63"/>
      <c r="U51" s="64"/>
      <c r="V51" s="63">
        <v>5</v>
      </c>
      <c r="W51" s="64"/>
      <c r="X51" s="63"/>
      <c r="Y51" s="64"/>
      <c r="Z51" s="51"/>
      <c r="AA51" s="43"/>
      <c r="AB51" s="44"/>
      <c r="AC51" s="44"/>
    </row>
    <row r="52" spans="1:29" s="7" customFormat="1" x14ac:dyDescent="0.35">
      <c r="A52" s="35">
        <v>45251</v>
      </c>
      <c r="B52" s="36" t="s">
        <v>72</v>
      </c>
      <c r="C52" s="37">
        <v>48</v>
      </c>
      <c r="D52" s="63">
        <v>593</v>
      </c>
      <c r="E52" s="64"/>
      <c r="F52" s="63"/>
      <c r="G52" s="64">
        <v>593</v>
      </c>
      <c r="H52" s="63"/>
      <c r="I52" s="64"/>
      <c r="J52" s="63"/>
      <c r="K52" s="64"/>
      <c r="L52" s="63"/>
      <c r="M52" s="64"/>
      <c r="N52" s="63"/>
      <c r="O52" s="64"/>
      <c r="P52" s="63"/>
      <c r="Q52" s="64"/>
      <c r="R52" s="63"/>
      <c r="S52" s="64"/>
      <c r="T52" s="63"/>
      <c r="U52" s="64"/>
      <c r="V52" s="63"/>
      <c r="W52" s="64"/>
      <c r="X52" s="63"/>
      <c r="Y52" s="64"/>
      <c r="Z52" s="51"/>
      <c r="AA52" s="43"/>
      <c r="AB52" s="44"/>
      <c r="AC52" s="44"/>
    </row>
    <row r="53" spans="1:29" s="7" customFormat="1" x14ac:dyDescent="0.35">
      <c r="A53" s="35">
        <v>45274</v>
      </c>
      <c r="B53" s="48" t="s">
        <v>73</v>
      </c>
      <c r="C53" s="37">
        <v>49</v>
      </c>
      <c r="D53" s="63"/>
      <c r="E53" s="64">
        <v>750</v>
      </c>
      <c r="F53" s="63"/>
      <c r="G53" s="64"/>
      <c r="H53" s="63"/>
      <c r="I53" s="64"/>
      <c r="J53" s="63">
        <v>750</v>
      </c>
      <c r="K53" s="64"/>
      <c r="L53" s="63"/>
      <c r="M53" s="64"/>
      <c r="N53" s="63"/>
      <c r="O53" s="64"/>
      <c r="P53" s="63"/>
      <c r="Q53" s="64"/>
      <c r="R53" s="63"/>
      <c r="S53" s="64"/>
      <c r="T53" s="63"/>
      <c r="U53" s="64"/>
      <c r="V53" s="63"/>
      <c r="W53" s="64"/>
      <c r="X53" s="63"/>
      <c r="Y53" s="64"/>
      <c r="Z53" s="51"/>
      <c r="AA53" s="43"/>
      <c r="AB53" s="44"/>
      <c r="AC53" s="44"/>
    </row>
    <row r="54" spans="1:29" s="7" customFormat="1" x14ac:dyDescent="0.35">
      <c r="A54" s="35">
        <v>45274</v>
      </c>
      <c r="B54" s="48" t="s">
        <v>74</v>
      </c>
      <c r="C54" s="37">
        <v>50</v>
      </c>
      <c r="D54" s="63"/>
      <c r="E54" s="64">
        <v>389</v>
      </c>
      <c r="F54" s="63"/>
      <c r="G54" s="64"/>
      <c r="H54" s="63"/>
      <c r="I54" s="64"/>
      <c r="J54" s="63">
        <v>389</v>
      </c>
      <c r="K54" s="64"/>
      <c r="L54" s="63"/>
      <c r="M54" s="64"/>
      <c r="N54" s="63"/>
      <c r="O54" s="64"/>
      <c r="P54" s="63"/>
      <c r="Q54" s="64"/>
      <c r="R54" s="63"/>
      <c r="S54" s="64"/>
      <c r="T54" s="63"/>
      <c r="U54" s="64"/>
      <c r="V54" s="63"/>
      <c r="W54" s="64"/>
      <c r="X54" s="63"/>
      <c r="Y54" s="64"/>
      <c r="Z54" s="51"/>
      <c r="AA54" s="43"/>
      <c r="AB54" s="44"/>
      <c r="AC54" s="44"/>
    </row>
    <row r="55" spans="1:29" s="7" customFormat="1" x14ac:dyDescent="0.35">
      <c r="A55" s="35">
        <v>45274</v>
      </c>
      <c r="B55" s="48" t="s">
        <v>75</v>
      </c>
      <c r="C55" s="37">
        <v>51</v>
      </c>
      <c r="D55" s="63"/>
      <c r="E55" s="64">
        <v>7438</v>
      </c>
      <c r="F55" s="63"/>
      <c r="G55" s="64"/>
      <c r="H55" s="63"/>
      <c r="I55" s="64"/>
      <c r="J55" s="63"/>
      <c r="K55" s="64"/>
      <c r="L55" s="63"/>
      <c r="M55" s="64"/>
      <c r="N55" s="63"/>
      <c r="O55" s="64"/>
      <c r="P55" s="63"/>
      <c r="Q55" s="64"/>
      <c r="R55" s="63">
        <v>7438</v>
      </c>
      <c r="S55" s="64"/>
      <c r="T55" s="63"/>
      <c r="U55" s="64"/>
      <c r="V55" s="63"/>
      <c r="W55" s="64"/>
      <c r="X55" s="63"/>
      <c r="Y55" s="64"/>
      <c r="Z55" s="51"/>
      <c r="AA55" s="43"/>
      <c r="AB55" s="44"/>
      <c r="AC55" s="44"/>
    </row>
    <row r="56" spans="1:29" s="7" customFormat="1" x14ac:dyDescent="0.35">
      <c r="A56" s="35">
        <v>45275</v>
      </c>
      <c r="B56" s="48" t="s">
        <v>24</v>
      </c>
      <c r="C56" s="37">
        <v>52</v>
      </c>
      <c r="D56" s="63"/>
      <c r="E56" s="64">
        <v>31.5</v>
      </c>
      <c r="F56" s="63"/>
      <c r="G56" s="64"/>
      <c r="H56" s="63"/>
      <c r="I56" s="64"/>
      <c r="J56" s="63"/>
      <c r="K56" s="64"/>
      <c r="L56" s="63"/>
      <c r="M56" s="64"/>
      <c r="N56" s="63"/>
      <c r="O56" s="64"/>
      <c r="P56" s="63"/>
      <c r="Q56" s="64"/>
      <c r="R56" s="63"/>
      <c r="S56" s="64"/>
      <c r="T56" s="63"/>
      <c r="U56" s="64"/>
      <c r="V56" s="63">
        <v>31.5</v>
      </c>
      <c r="W56" s="64"/>
      <c r="X56" s="63"/>
      <c r="Y56" s="64"/>
      <c r="Z56" s="51"/>
      <c r="AA56" s="43"/>
      <c r="AB56" s="44"/>
      <c r="AC56" s="44"/>
    </row>
    <row r="57" spans="1:29" s="7" customFormat="1" x14ac:dyDescent="0.35">
      <c r="A57" s="35">
        <v>45279</v>
      </c>
      <c r="B57" s="48" t="s">
        <v>76</v>
      </c>
      <c r="C57" s="37">
        <v>53</v>
      </c>
      <c r="D57" s="63">
        <v>30000</v>
      </c>
      <c r="E57" s="64"/>
      <c r="F57" s="63"/>
      <c r="G57" s="64"/>
      <c r="H57" s="63"/>
      <c r="I57" s="64"/>
      <c r="J57" s="63"/>
      <c r="K57" s="64"/>
      <c r="L57" s="63"/>
      <c r="M57" s="64"/>
      <c r="N57" s="63"/>
      <c r="O57" s="64"/>
      <c r="P57" s="63"/>
      <c r="Q57" s="64"/>
      <c r="R57" s="63"/>
      <c r="S57" s="64">
        <v>30000</v>
      </c>
      <c r="T57" s="63"/>
      <c r="U57" s="64"/>
      <c r="V57" s="63"/>
      <c r="W57" s="64"/>
      <c r="X57" s="63"/>
      <c r="Y57" s="64"/>
      <c r="Z57" s="51"/>
      <c r="AA57" s="43"/>
      <c r="AB57" s="44"/>
      <c r="AC57" s="44"/>
    </row>
    <row r="58" spans="1:29" s="7" customFormat="1" x14ac:dyDescent="0.35">
      <c r="A58" s="35">
        <v>45291</v>
      </c>
      <c r="B58" s="48" t="s">
        <v>77</v>
      </c>
      <c r="C58" s="37">
        <v>54</v>
      </c>
      <c r="D58" s="63">
        <v>55</v>
      </c>
      <c r="E58" s="64"/>
      <c r="F58" s="63"/>
      <c r="G58" s="64"/>
      <c r="H58" s="63"/>
      <c r="I58" s="64"/>
      <c r="J58" s="63"/>
      <c r="K58" s="64"/>
      <c r="L58" s="63"/>
      <c r="M58" s="64"/>
      <c r="N58" s="63"/>
      <c r="O58" s="64"/>
      <c r="P58" s="63"/>
      <c r="Q58" s="64"/>
      <c r="R58" s="63"/>
      <c r="S58" s="64"/>
      <c r="T58" s="63"/>
      <c r="U58" s="64"/>
      <c r="V58" s="63"/>
      <c r="W58" s="64"/>
      <c r="X58" s="63"/>
      <c r="Y58" s="64">
        <v>55</v>
      </c>
      <c r="Z58" s="51"/>
      <c r="AA58" s="43"/>
      <c r="AB58" s="44"/>
      <c r="AC58" s="44"/>
    </row>
    <row r="59" spans="1:29" s="7" customFormat="1" ht="15" thickBot="1" x14ac:dyDescent="0.4">
      <c r="A59" s="35"/>
      <c r="B59" s="36"/>
      <c r="C59" s="37"/>
      <c r="D59" s="60"/>
      <c r="E59" s="61"/>
      <c r="F59" s="60"/>
      <c r="G59" s="61"/>
      <c r="H59" s="60"/>
      <c r="I59" s="61"/>
      <c r="J59" s="60"/>
      <c r="K59" s="61"/>
      <c r="L59" s="60"/>
      <c r="M59" s="61"/>
      <c r="N59" s="60"/>
      <c r="O59" s="61"/>
      <c r="P59" s="60"/>
      <c r="Q59" s="61"/>
      <c r="R59" s="60"/>
      <c r="S59" s="61"/>
      <c r="T59" s="60"/>
      <c r="U59" s="61"/>
      <c r="V59" s="60"/>
      <c r="W59" s="61"/>
      <c r="X59" s="60"/>
      <c r="Y59" s="61"/>
      <c r="Z59" s="51"/>
      <c r="AA59" s="43"/>
      <c r="AB59" s="44"/>
      <c r="AC59" s="44"/>
    </row>
    <row r="60" spans="1:29" s="4" customFormat="1" ht="15" thickBot="1" x14ac:dyDescent="0.4">
      <c r="A60" s="30"/>
      <c r="B60" s="31"/>
      <c r="C60" s="26"/>
      <c r="D60" s="52">
        <f t="shared" ref="D60:F60" si="0">SUM(D4:D59)</f>
        <v>210169.77000000002</v>
      </c>
      <c r="E60" s="53">
        <f t="shared" si="0"/>
        <v>102461.01</v>
      </c>
      <c r="F60" s="54">
        <f t="shared" si="0"/>
        <v>0</v>
      </c>
      <c r="G60" s="55">
        <f>SUM(G4:G59)</f>
        <v>15672.5</v>
      </c>
      <c r="H60" s="56">
        <f>SUM(H4:H59)</f>
        <v>4250</v>
      </c>
      <c r="I60" s="55">
        <v>0</v>
      </c>
      <c r="J60" s="56">
        <f>SUM(J4:J59)</f>
        <v>1617</v>
      </c>
      <c r="K60" s="55">
        <v>0</v>
      </c>
      <c r="L60" s="56"/>
      <c r="M60" s="55"/>
      <c r="N60" s="56">
        <f>SUM(N4:N59)</f>
        <v>7190</v>
      </c>
      <c r="O60" s="55">
        <f>SUM(O4:O59)</f>
        <v>20000</v>
      </c>
      <c r="P60" s="56">
        <v>0</v>
      </c>
      <c r="Q60" s="55">
        <v>0</v>
      </c>
      <c r="R60" s="56">
        <f>SUM(R4:R59)</f>
        <v>81724.2</v>
      </c>
      <c r="S60" s="55">
        <f>SUM(S4:S59)</f>
        <v>88000</v>
      </c>
      <c r="T60" s="56">
        <f>SUM(T4:T59)</f>
        <v>4578.75</v>
      </c>
      <c r="U60" s="55">
        <v>0</v>
      </c>
      <c r="V60" s="56">
        <f>SUM(V4:V59)</f>
        <v>1623</v>
      </c>
      <c r="W60" s="55">
        <v>0</v>
      </c>
      <c r="X60" s="56">
        <f>SUM(X4:X59)</f>
        <v>1478.06</v>
      </c>
      <c r="Y60" s="55">
        <f>SUM(Y4:Y59)</f>
        <v>8660.6299999999992</v>
      </c>
      <c r="Z60" s="45"/>
      <c r="AA60" s="45"/>
      <c r="AB60" s="46"/>
      <c r="AC60" s="46"/>
    </row>
    <row r="61" spans="1:29" ht="15" thickTop="1" x14ac:dyDescent="0.35">
      <c r="V61" s="3"/>
      <c r="Z61" s="42"/>
      <c r="AA61" s="42"/>
      <c r="AB61" s="42"/>
      <c r="AC61" s="42"/>
    </row>
    <row r="62" spans="1:29" x14ac:dyDescent="0.35">
      <c r="B62" s="6"/>
      <c r="C62" s="28" t="s">
        <v>26</v>
      </c>
      <c r="D62" s="29">
        <f>D60-E60</f>
        <v>107708.76000000002</v>
      </c>
      <c r="E62" s="4"/>
      <c r="F62" s="7"/>
      <c r="G62" s="7"/>
      <c r="I62" s="13"/>
      <c r="J62" s="3"/>
      <c r="M62" s="3"/>
      <c r="N62" s="3"/>
      <c r="Z62" s="42"/>
      <c r="AA62" s="42"/>
      <c r="AB62" s="42"/>
      <c r="AC62" s="42"/>
    </row>
    <row r="63" spans="1:29" x14ac:dyDescent="0.35">
      <c r="B63" s="6"/>
      <c r="I63" s="14"/>
      <c r="J63" s="3"/>
    </row>
    <row r="64" spans="1:29" x14ac:dyDescent="0.35">
      <c r="B64" s="6"/>
    </row>
    <row r="65" spans="4:7" x14ac:dyDescent="0.35">
      <c r="D65" s="3"/>
    </row>
    <row r="67" spans="4:7" x14ac:dyDescent="0.35">
      <c r="G67" s="3"/>
    </row>
  </sheetData>
  <mergeCells count="17">
    <mergeCell ref="A1:C1"/>
    <mergeCell ref="A2:A3"/>
    <mergeCell ref="B2:B3"/>
    <mergeCell ref="C2:C3"/>
    <mergeCell ref="P2:Q2"/>
    <mergeCell ref="Z2:AA2"/>
    <mergeCell ref="AB2:AC2"/>
    <mergeCell ref="X2:Y2"/>
    <mergeCell ref="D2:E2"/>
    <mergeCell ref="F2:G2"/>
    <mergeCell ref="H2:I2"/>
    <mergeCell ref="L2:M2"/>
    <mergeCell ref="N2:O2"/>
    <mergeCell ref="J2:K2"/>
    <mergeCell ref="R2:S2"/>
    <mergeCell ref="V2:W2"/>
    <mergeCell ref="T2:U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3"/>
  <sheetViews>
    <sheetView topLeftCell="A4" workbookViewId="0">
      <selection activeCell="F13" sqref="F13"/>
    </sheetView>
  </sheetViews>
  <sheetFormatPr baseColWidth="10" defaultColWidth="11.453125" defaultRowHeight="14.5" x14ac:dyDescent="0.35"/>
  <cols>
    <col min="5" max="5" width="14.453125" customWidth="1"/>
    <col min="6" max="6" width="11.453125" style="4" customWidth="1"/>
  </cols>
  <sheetData>
    <row r="1" spans="2:10" ht="15" thickBot="1" x14ac:dyDescent="0.4"/>
    <row r="2" spans="2:10" ht="21.5" thickBot="1" x14ac:dyDescent="0.55000000000000004">
      <c r="B2" s="70" t="s">
        <v>79</v>
      </c>
      <c r="C2" s="71"/>
      <c r="D2" s="71"/>
      <c r="E2" s="71"/>
      <c r="F2" s="72"/>
    </row>
    <row r="3" spans="2:10" x14ac:dyDescent="0.35">
      <c r="B3" s="17" t="s">
        <v>27</v>
      </c>
      <c r="F3" s="21"/>
    </row>
    <row r="4" spans="2:10" x14ac:dyDescent="0.35">
      <c r="B4" s="18" t="s">
        <v>28</v>
      </c>
      <c r="F4" s="83">
        <v>15672.5</v>
      </c>
    </row>
    <row r="5" spans="2:10" x14ac:dyDescent="0.35">
      <c r="B5" s="18" t="s">
        <v>82</v>
      </c>
      <c r="F5" s="21">
        <v>2500</v>
      </c>
    </row>
    <row r="6" spans="2:10" x14ac:dyDescent="0.35">
      <c r="B6" s="18" t="s">
        <v>81</v>
      </c>
      <c r="F6" s="21">
        <v>2824.61</v>
      </c>
    </row>
    <row r="7" spans="2:10" x14ac:dyDescent="0.35">
      <c r="B7" s="18" t="s">
        <v>29</v>
      </c>
      <c r="F7" s="21">
        <v>3281.02</v>
      </c>
    </row>
    <row r="8" spans="2:10" x14ac:dyDescent="0.35">
      <c r="B8" s="18" t="s">
        <v>30</v>
      </c>
      <c r="F8" s="21">
        <v>108000</v>
      </c>
    </row>
    <row r="9" spans="2:10" ht="15" thickBot="1" x14ac:dyDescent="0.4">
      <c r="B9" s="18" t="s">
        <v>31</v>
      </c>
      <c r="F9" s="21">
        <v>55</v>
      </c>
    </row>
    <row r="10" spans="2:10" ht="15" thickBot="1" x14ac:dyDescent="0.4">
      <c r="B10" s="79" t="s">
        <v>32</v>
      </c>
      <c r="C10" s="80"/>
      <c r="D10" s="80"/>
      <c r="E10" s="81"/>
      <c r="F10" s="22">
        <f>SUM(F4:F9)</f>
        <v>132333.13</v>
      </c>
    </row>
    <row r="11" spans="2:10" x14ac:dyDescent="0.35">
      <c r="B11" s="17" t="s">
        <v>33</v>
      </c>
      <c r="F11" s="21"/>
    </row>
    <row r="12" spans="2:10" x14ac:dyDescent="0.35">
      <c r="B12" s="18" t="s">
        <v>34</v>
      </c>
      <c r="F12" s="83">
        <v>4250</v>
      </c>
      <c r="I12" s="5"/>
    </row>
    <row r="13" spans="2:10" x14ac:dyDescent="0.35">
      <c r="B13" s="18" t="s">
        <v>7</v>
      </c>
      <c r="F13" s="83">
        <v>1617</v>
      </c>
    </row>
    <row r="14" spans="2:10" x14ac:dyDescent="0.35">
      <c r="B14" s="18" t="s">
        <v>41</v>
      </c>
      <c r="F14" s="21">
        <v>7190</v>
      </c>
    </row>
    <row r="15" spans="2:10" x14ac:dyDescent="0.35">
      <c r="B15" s="18" t="s">
        <v>80</v>
      </c>
      <c r="F15" s="21">
        <v>1478</v>
      </c>
    </row>
    <row r="16" spans="2:10" x14ac:dyDescent="0.35">
      <c r="B16" s="18" t="s">
        <v>12</v>
      </c>
      <c r="F16" s="21">
        <v>4578.75</v>
      </c>
      <c r="J16" s="5"/>
    </row>
    <row r="17" spans="1:9" x14ac:dyDescent="0.35">
      <c r="B17" s="18" t="s">
        <v>35</v>
      </c>
      <c r="F17" s="21">
        <v>81724.2</v>
      </c>
    </row>
    <row r="18" spans="1:9" x14ac:dyDescent="0.35">
      <c r="B18" s="18" t="s">
        <v>13</v>
      </c>
      <c r="F18" s="21">
        <v>1623</v>
      </c>
    </row>
    <row r="19" spans="1:9" ht="15" thickBot="1" x14ac:dyDescent="0.4">
      <c r="B19" s="18" t="s">
        <v>14</v>
      </c>
      <c r="F19" s="21"/>
    </row>
    <row r="20" spans="1:9" ht="15" thickBot="1" x14ac:dyDescent="0.4">
      <c r="B20" s="79" t="s">
        <v>32</v>
      </c>
      <c r="C20" s="80"/>
      <c r="D20" s="80"/>
      <c r="E20" s="81"/>
      <c r="F20" s="33">
        <f>SUM(F12:F19)</f>
        <v>102460.95</v>
      </c>
      <c r="I20" s="5"/>
    </row>
    <row r="21" spans="1:9" ht="15" thickBot="1" x14ac:dyDescent="0.4">
      <c r="B21" s="79" t="s">
        <v>36</v>
      </c>
      <c r="C21" s="80"/>
      <c r="D21" s="80"/>
      <c r="E21" s="81"/>
      <c r="F21" s="22">
        <f>F10-F20</f>
        <v>29872.180000000008</v>
      </c>
    </row>
    <row r="22" spans="1:9" ht="15" thickBot="1" x14ac:dyDescent="0.4">
      <c r="B22" s="17" t="s">
        <v>37</v>
      </c>
      <c r="F22" s="21"/>
    </row>
    <row r="23" spans="1:9" ht="15" thickBot="1" x14ac:dyDescent="0.4">
      <c r="B23" s="18" t="s">
        <v>42</v>
      </c>
      <c r="D23">
        <v>2023</v>
      </c>
      <c r="F23" s="23">
        <f>Transaksjonsoversikt!D4</f>
        <v>77836.639999999999</v>
      </c>
    </row>
    <row r="24" spans="1:9" ht="15" thickBot="1" x14ac:dyDescent="0.4">
      <c r="B24" s="19" t="s">
        <v>43</v>
      </c>
      <c r="C24" s="20"/>
      <c r="D24" s="20"/>
      <c r="E24" s="20"/>
      <c r="F24" s="22">
        <f>F23+F10-F20</f>
        <v>107708.82000000002</v>
      </c>
      <c r="I24" s="5"/>
    </row>
    <row r="29" spans="1:9" ht="18.5" x14ac:dyDescent="0.45">
      <c r="A29" s="82"/>
      <c r="B29" s="82"/>
      <c r="C29" s="82"/>
      <c r="D29" s="82"/>
      <c r="E29" s="82"/>
      <c r="F29" s="82"/>
      <c r="G29" s="82"/>
    </row>
    <row r="30" spans="1:9" x14ac:dyDescent="0.35">
      <c r="F30"/>
    </row>
    <row r="31" spans="1:9" x14ac:dyDescent="0.35">
      <c r="A31" s="4"/>
      <c r="B31" s="4"/>
      <c r="F31"/>
    </row>
    <row r="32" spans="1:9" x14ac:dyDescent="0.35">
      <c r="F32"/>
    </row>
    <row r="33" spans="1:6" x14ac:dyDescent="0.35">
      <c r="A33" s="27"/>
      <c r="B33" s="27"/>
      <c r="C33" s="27"/>
      <c r="D33" s="27"/>
      <c r="E33" s="27"/>
      <c r="F33" s="27"/>
    </row>
    <row r="34" spans="1:6" x14ac:dyDescent="0.35">
      <c r="A34" s="4"/>
      <c r="F34" s="24"/>
    </row>
    <row r="35" spans="1:6" x14ac:dyDescent="0.35">
      <c r="F35" s="24"/>
    </row>
    <row r="36" spans="1:6" x14ac:dyDescent="0.35">
      <c r="F36" s="24"/>
    </row>
    <row r="38" spans="1:6" x14ac:dyDescent="0.35">
      <c r="A38" s="34"/>
      <c r="B38" s="34"/>
      <c r="C38" s="27"/>
      <c r="D38" s="27"/>
      <c r="E38" s="27"/>
    </row>
    <row r="39" spans="1:6" ht="49.5" customHeight="1" x14ac:dyDescent="0.35">
      <c r="B39" s="77"/>
      <c r="C39" s="77"/>
      <c r="D39" s="77"/>
      <c r="E39" s="77"/>
      <c r="F39" s="24"/>
    </row>
    <row r="40" spans="1:6" ht="48.75" customHeight="1" x14ac:dyDescent="0.45">
      <c r="B40" s="78"/>
      <c r="C40" s="77"/>
      <c r="D40" s="77"/>
      <c r="E40" s="77"/>
      <c r="F40"/>
    </row>
    <row r="41" spans="1:6" x14ac:dyDescent="0.35">
      <c r="F41" s="24"/>
    </row>
    <row r="42" spans="1:6" x14ac:dyDescent="0.35">
      <c r="F42" s="47"/>
    </row>
    <row r="43" spans="1:6" x14ac:dyDescent="0.35">
      <c r="F43" s="24"/>
    </row>
  </sheetData>
  <mergeCells count="7">
    <mergeCell ref="B39:E39"/>
    <mergeCell ref="B40:E40"/>
    <mergeCell ref="B2:F2"/>
    <mergeCell ref="B10:E10"/>
    <mergeCell ref="B20:E20"/>
    <mergeCell ref="B21:E21"/>
    <mergeCell ref="A29:G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Transaksjonsoversikt</vt:lpstr>
      <vt:lpstr>Årsregnskap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Brigt Birkeland</dc:creator>
  <cp:keywords/>
  <dc:description/>
  <cp:lastModifiedBy>Eirik Hørsand Strætkvern</cp:lastModifiedBy>
  <cp:revision/>
  <dcterms:created xsi:type="dcterms:W3CDTF">2011-11-22T19:01:21Z</dcterms:created>
  <dcterms:modified xsi:type="dcterms:W3CDTF">2024-03-04T19:20:47Z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b36b1f5-d059-4d6f-bcd3-fb40dd5a8d84_Enabled">
    <vt:lpwstr>true</vt:lpwstr>
  </property>
  <property fmtid="{D5CDD505-2E9C-101B-9397-08002B2CF9AE}" pid="3" name="MSIP_Label_cb36b1f5-d059-4d6f-bcd3-fb40dd5a8d84_SetDate">
    <vt:lpwstr>2023-09-21T11:51:35Z</vt:lpwstr>
  </property>
  <property fmtid="{D5CDD505-2E9C-101B-9397-08002B2CF9AE}" pid="4" name="MSIP_Label_cb36b1f5-d059-4d6f-bcd3-fb40dd5a8d84_Method">
    <vt:lpwstr>Privileged</vt:lpwstr>
  </property>
  <property fmtid="{D5CDD505-2E9C-101B-9397-08002B2CF9AE}" pid="5" name="MSIP_Label_cb36b1f5-d059-4d6f-bcd3-fb40dd5a8d84_Name">
    <vt:lpwstr>FORTROLIG</vt:lpwstr>
  </property>
  <property fmtid="{D5CDD505-2E9C-101B-9397-08002B2CF9AE}" pid="6" name="MSIP_Label_cb36b1f5-d059-4d6f-bcd3-fb40dd5a8d84_SiteId">
    <vt:lpwstr>c9b0d3b5-c035-4c08-8136-760ae8c28600</vt:lpwstr>
  </property>
  <property fmtid="{D5CDD505-2E9C-101B-9397-08002B2CF9AE}" pid="7" name="MSIP_Label_cb36b1f5-d059-4d6f-bcd3-fb40dd5a8d84_ActionId">
    <vt:lpwstr>fbb4cda4-c046-4f17-b989-55c3e2c754a3</vt:lpwstr>
  </property>
  <property fmtid="{D5CDD505-2E9C-101B-9397-08002B2CF9AE}" pid="8" name="MSIP_Label_cb36b1f5-d059-4d6f-bcd3-fb40dd5a8d84_ContentBits">
    <vt:lpwstr>0</vt:lpwstr>
  </property>
</Properties>
</file>